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rsa1-my.sharepoint.com/personal/dorota_parsuta_vrsa_lt/Documents/Desktop/DP/ATASKAITOS FinMin/2024 metinės/Ataskaitos ministerijai/"/>
    </mc:Choice>
  </mc:AlternateContent>
  <xr:revisionPtr revIDLastSave="40" documentId="13_ncr:1_{C830A176-F6F1-4D84-A0E1-48AA234CFA81}" xr6:coauthVersionLast="47" xr6:coauthVersionMax="47" xr10:uidLastSave="{CB6EF28F-2952-471D-B111-62BF9C5D9AE4}"/>
  <bookViews>
    <workbookView xWindow="-108" yWindow="-108" windowWidth="23256" windowHeight="13896" xr2:uid="{09AB32E3-DDA4-4DA5-8D0F-98B7CC3DA80C}"/>
  </bookViews>
  <sheets>
    <sheet name="1 priedas" sheetId="2" r:id="rId1"/>
  </sheets>
  <definedNames>
    <definedName name="_xlnm.Print_Titles" localSheetId="0">'1 priedas'!$22:$25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2" l="1"/>
  <c r="I127" i="2"/>
  <c r="J126" i="2"/>
  <c r="I126" i="2"/>
  <c r="J123" i="2"/>
  <c r="I123" i="2"/>
  <c r="J122" i="2"/>
  <c r="J121" i="2" s="1"/>
  <c r="I122" i="2"/>
  <c r="I121" i="2"/>
  <c r="J117" i="2"/>
  <c r="J116" i="2" s="1"/>
  <c r="I117" i="2"/>
  <c r="I116" i="2" s="1"/>
  <c r="I115" i="2" s="1"/>
  <c r="J110" i="2"/>
  <c r="I110" i="2"/>
  <c r="J105" i="2"/>
  <c r="I105" i="2"/>
  <c r="J100" i="2"/>
  <c r="I100" i="2"/>
  <c r="J96" i="2"/>
  <c r="I96" i="2"/>
  <c r="I90" i="2" s="1"/>
  <c r="I89" i="2" s="1"/>
  <c r="J92" i="2"/>
  <c r="I92" i="2"/>
  <c r="J83" i="2"/>
  <c r="I83" i="2"/>
  <c r="J79" i="2"/>
  <c r="I79" i="2"/>
  <c r="J74" i="2"/>
  <c r="I74" i="2"/>
  <c r="J68" i="2"/>
  <c r="I68" i="2"/>
  <c r="I67" i="2" s="1"/>
  <c r="I66" i="2" s="1"/>
  <c r="I64" i="2"/>
  <c r="J59" i="2"/>
  <c r="J58" i="2" s="1"/>
  <c r="I59" i="2"/>
  <c r="I58" i="2"/>
  <c r="J52" i="2"/>
  <c r="J51" i="2" s="1"/>
  <c r="I52" i="2"/>
  <c r="I51" i="2"/>
  <c r="I50" i="2" s="1"/>
  <c r="I40" i="2" s="1"/>
  <c r="J47" i="2"/>
  <c r="I47" i="2"/>
  <c r="J44" i="2"/>
  <c r="I44" i="2"/>
  <c r="J41" i="2"/>
  <c r="I41" i="2"/>
  <c r="J35" i="2"/>
  <c r="I35" i="2"/>
  <c r="J30" i="2"/>
  <c r="J29" i="2" s="1"/>
  <c r="I30" i="2"/>
  <c r="I29" i="2" s="1"/>
  <c r="I26" i="2" s="1"/>
  <c r="J27" i="2"/>
  <c r="I27" i="2"/>
  <c r="J115" i="2" l="1"/>
  <c r="J26" i="2"/>
  <c r="J50" i="2"/>
  <c r="J40" i="2" s="1"/>
  <c r="J90" i="2"/>
  <c r="J89" i="2" s="1"/>
  <c r="J67" i="2"/>
  <c r="J66" i="2" s="1"/>
  <c r="I114" i="2"/>
  <c r="I132" i="2" s="1"/>
  <c r="J114" i="2" l="1"/>
  <c r="J132" i="2" s="1"/>
</calcChain>
</file>

<file path=xl/sharedStrings.xml><?xml version="1.0" encoding="utf-8"?>
<sst xmlns="http://schemas.openxmlformats.org/spreadsheetml/2006/main" count="130" uniqueCount="126">
  <si>
    <t>Savivaldybės ataskaitų teikimo Finansų ministerijai taisyklių</t>
  </si>
  <si>
    <t>1 priedas</t>
  </si>
  <si>
    <t xml:space="preserve">           (Savivaldybės biudžeto pajamų vykdymo ataskaitos forma)</t>
  </si>
  <si>
    <t xml:space="preserve">                                                   Vilniaus rajono savivaldybės administracija</t>
  </si>
  <si>
    <t>(dokumento sudarytojo (savivaldybės) pavadinimas)</t>
  </si>
  <si>
    <t xml:space="preserve">                                                           metinė</t>
  </si>
  <si>
    <t xml:space="preserve">                                  (metinė, 1 ketvirčio, pusmečio, 9 mėnesių) </t>
  </si>
  <si>
    <t xml:space="preserve">               SAVIVALDYBĖS BIUDŽETO PAJAMŲ VYKDYMO 2024 M. GRUODŽIO 31  D. ATASKAITA</t>
  </si>
  <si>
    <t>(data)</t>
  </si>
  <si>
    <t>Villnius</t>
  </si>
  <si>
    <t>(sudarymo vieta)</t>
  </si>
  <si>
    <t>Savivaldybės kodas:</t>
  </si>
  <si>
    <t>(tūkst. eurų)</t>
  </si>
  <si>
    <t xml:space="preserve">Pajamų ekonominės klasifikacijos kodas </t>
  </si>
  <si>
    <t>Pajamų pavadinimas</t>
  </si>
  <si>
    <t>Eil.Nr.</t>
  </si>
  <si>
    <t>Patikslintas ataskaitinio laikotarpio planas</t>
  </si>
  <si>
    <t>Vykdymas</t>
  </si>
  <si>
    <t>Mokesčiai (2+4+10)</t>
  </si>
  <si>
    <t xml:space="preserve">Pajamų ir pelno mokesčiai </t>
  </si>
  <si>
    <t>Gyventojų pajamų mokestis</t>
  </si>
  <si>
    <t>Turto mokesčiai (5+8+9)</t>
  </si>
  <si>
    <t>Žemės mokestis</t>
  </si>
  <si>
    <t>Fizinių asmenų žemės mokestis</t>
  </si>
  <si>
    <t>Juridinių asmenų žemės mokestis</t>
  </si>
  <si>
    <t>Paveldimo turto mokestis</t>
  </si>
  <si>
    <t xml:space="preserve">Nekilnojamojo turto mokestis </t>
  </si>
  <si>
    <t>Prekių ir paslaugų mokesčiai (11+12+13+14)</t>
  </si>
  <si>
    <t>Atskaitymai nuo pajamų pagal Lietuvos Respublikos miškų įstatymą</t>
  </si>
  <si>
    <t>Loterijų ir lošimų mokesčiai</t>
  </si>
  <si>
    <t>Mokesčiai už aplinkos teršimą</t>
  </si>
  <si>
    <t>Kiti mokesčiai</t>
  </si>
  <si>
    <t>Dotacijos (16+19+22+25)</t>
  </si>
  <si>
    <t>Dotacijos iš užsienio šalių</t>
  </si>
  <si>
    <t>Dotacijos iš užsienio šalių einamiesiems tikslams</t>
  </si>
  <si>
    <t>Dotacijos iš užsienio šalių turtui įsigyti</t>
  </si>
  <si>
    <t>Dotacijos iš tarptautinių organizacijų</t>
  </si>
  <si>
    <t>Dotacijos iš tarptautinių organizacijų einamiesiems tikslams</t>
  </si>
  <si>
    <t>Dotacijos iš tarptautinių organizacijų turtui  įsigyti</t>
  </si>
  <si>
    <t>Europos Sąjungos finansinės paramos lėšos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</si>
  <si>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</si>
  <si>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</si>
  <si>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</si>
  <si>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</si>
  <si>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</si>
  <si>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Valstybinėms (valstybės perduotoms savivaldybėms) funkcijoms atlikti</t>
  </si>
  <si>
    <t>Ugdymo reikmėms finansuoti</t>
  </si>
  <si>
    <t>Kita tikslinė dotacija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</si>
  <si>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</si>
  <si>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</si>
  <si>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(34+39+40)</t>
  </si>
  <si>
    <t>Speciali tikslinė dotacija savivaldybėms turtui įsigyti,  iš viso (35+36+37+38)</t>
  </si>
  <si>
    <t xml:space="preserve">Valstybinėms (valstybės perduotoms savivaldybėms) funkcijoms atlikti 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</si>
  <si>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</si>
  <si>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</si>
  <si>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</si>
  <si>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(42+54+62+63)</t>
  </si>
  <si>
    <t>Turto pajamos (43+47+48+49+53)</t>
  </si>
  <si>
    <t>Palūkanos (44+45+46)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</si>
  <si>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</si>
  <si>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</si>
  <si>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</si>
  <si>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</si>
  <si>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</si>
  <si>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(50+51+52)</t>
  </si>
  <si>
    <t>Mokesčiai už medžiojamųjų gyvūnų išteklius</t>
  </si>
  <si>
    <t>Kiti mokesčiai už valstybinius gamtos išteklius</t>
  </si>
  <si>
    <t>Angliavandenilių išteklių mokestis</t>
  </si>
  <si>
    <t>Mokestis už valstybės turto naudojimą patikėjimo teise</t>
  </si>
  <si>
    <t>Pajamos už prekes ir paslaugas (55+56+57+58+61)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</si>
  <si>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</si>
  <si>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</si>
  <si>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</si>
  <si>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 (59+60)</t>
  </si>
  <si>
    <t>Valstybės rinkliava</t>
  </si>
  <si>
    <t>Vietinė rinkliava</t>
  </si>
  <si>
    <t>Kitos pajamos</t>
  </si>
  <si>
    <t>Pajamos iš baudų, konfiskuoto turto ir kitų netesybų</t>
  </si>
  <si>
    <t>Kitos neišvardintos pajamos</t>
  </si>
  <si>
    <t>Materialiojo ir nematerialiojo turto realizavimo pajamos (65+80+85+88)</t>
  </si>
  <si>
    <t>Ilgalaikio materialiojo turto realizavimo pajamos (66+67+71+75+79)</t>
  </si>
  <si>
    <t>Žemės realizavimo pajamos</t>
  </si>
  <si>
    <t>Pastatų ir statinių realizavimo pajamos (68+69+70)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</si>
  <si>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</si>
  <si>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</si>
  <si>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</si>
  <si>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(72+73+74)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</si>
  <si>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</si>
  <si>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</si>
  <si>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</si>
  <si>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(76+77+78)</t>
  </si>
  <si>
    <t>Muziejinių vertybių realizavimo pajamos</t>
  </si>
  <si>
    <t>Antikvarinių ir kitų meno kūrinių realizavimo pajamos</t>
  </si>
  <si>
    <t>Kitų vertybių realizavimo pajamos</t>
  </si>
  <si>
    <t>Kito ilgalaikio materialiojo turto realizavimo pajamos</t>
  </si>
  <si>
    <t>Nematerialiojo turto realizavimo pajamos (81+82+83+84)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</si>
  <si>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</si>
  <si>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</si>
  <si>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</si>
  <si>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</si>
  <si>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(86+87)</t>
  </si>
  <si>
    <t>Strateginių ir neliečiamųjų atsargų realizavimo pajamos</t>
  </si>
  <si>
    <t>Kitų atsargų realizavimo pajamos</t>
  </si>
  <si>
    <t>Biologinio turto ir žemės gelmių realizavimo pajamos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</si>
  <si>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</si>
  <si>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</si>
  <si>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</si>
  <si>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</si>
  <si>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Akcijos (parduotos) ir kitas nuosavas kapitalas</t>
  </si>
  <si>
    <t>Kitos gautinos sumos (surinktos)</t>
  </si>
  <si>
    <t>Užsienio finansinio turto sumažėjimo pajamos (surinktas iš nerezidentų finansinis turtas)</t>
  </si>
  <si>
    <t>Finansinių įsipareigojimų prisiėmino pajamos (skolinimasis) (97+101)</t>
  </si>
  <si>
    <t>Vidaus finansinių įsipareigojimų prisiėmimo pajamos (pasiskolinta iš kreditorių rezidentų)</t>
  </si>
  <si>
    <t>Paskolos (gautos) (99+100)</t>
  </si>
  <si>
    <t>Trumpalaikės paskolos (gautos)</t>
  </si>
  <si>
    <t>Ilgalaikės paskolos (gautos)</t>
  </si>
  <si>
    <t>Užsienio finansinių įsipareigojimų prisiėmimo pajamos (pasiskolinta iš kreditorių nerezidentų)</t>
  </si>
  <si>
    <t>Paskolos (gautos) (103+104)</t>
  </si>
  <si>
    <t>Metų pradžios lėšų likutis</t>
  </si>
  <si>
    <t>iš jo praėjusių metų gruodžio 31 dieną buvusi sukaupta nepanaudota pajamų dalis</t>
  </si>
  <si>
    <t xml:space="preserve">IŠ VISO ( 89+90+105)       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</si>
  <si>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</si>
  <si>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</si>
  <si>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 xml:space="preserve">           2025-02-11               Nr.          </t>
  </si>
  <si>
    <t>Savivaldybės meras                                                                                                            Robert Duchnevič</t>
  </si>
  <si>
    <t>Finansų apskaitos ir biudžeto skyriaus vyr. specialistė                                                           Tatjana Siroit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</si>
</sst>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5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Protection="1">
      <protection locked="0"/>
    </xf>
    <xf numFmtId="1" fontId="4" fillId="0" borderId="3" xfId="0" applyNumberFormat="1" applyFont="1" applyBorder="1" applyProtection="1">
      <protection locked="0"/>
    </xf>
    <xf numFmtId="1" fontId="3" fillId="0" borderId="15" xfId="0" applyNumberFormat="1" applyFont="1" applyBorder="1" applyAlignment="1" applyProtection="1">
      <alignment horizontal="center" vertical="center"/>
      <protection hidden="1"/>
    </xf>
    <xf numFmtId="1" fontId="3" fillId="0" borderId="16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5" fillId="0" borderId="9" xfId="0" applyFont="1" applyBorder="1"/>
    <xf numFmtId="0" fontId="0" fillId="0" borderId="9" xfId="0" applyBorder="1"/>
    <xf numFmtId="49" fontId="1" fillId="0" borderId="10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4" xfId="0" applyNumberFormat="1" applyFont="1" applyBorder="1" applyAlignment="1" applyProtection="1">
      <alignment horizontal="right" vertical="center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hidden="1"/>
    </xf>
    <xf numFmtId="0" fontId="4" fillId="0" borderId="0" xfId="0" applyFont="1"/>
    <xf numFmtId="0" fontId="0" fillId="0" borderId="14" xfId="0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/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C31E-C3D2-4597-9D12-8737E065FC56}">
  <dimension ref="A1:P143"/>
  <sheetViews>
    <sheetView tabSelected="1" topLeftCell="B127" zoomScaleNormal="100" workbookViewId="0">
      <selection activeCell="B138" sqref="B138:L138"/>
    </sheetView>
  </sheetViews>
  <sheetFormatPr defaultRowHeight="12" x14ac:dyDescent="0.25"/>
  <cols>
    <col min="1" max="3" width="3" customWidth="1"/>
    <col min="4" max="6" width="3.140625" customWidth="1"/>
    <col min="7" max="7" width="34.85546875" customWidth="1"/>
    <col min="8" max="8" width="5.28515625" customWidth="1"/>
    <col min="9" max="9" width="16.7109375" customWidth="1"/>
    <col min="10" max="10" width="17.140625" customWidth="1"/>
    <col min="11" max="11" width="5.42578125" customWidth="1"/>
    <col min="12" max="12" width="6.42578125" customWidth="1"/>
    <col min="13" max="13" width="5.85546875" customWidth="1"/>
    <col min="14" max="14" width="5.42578125" customWidth="1"/>
  </cols>
  <sheetData>
    <row r="1" spans="2:11" x14ac:dyDescent="0.25">
      <c r="H1" s="48" t="s">
        <v>0</v>
      </c>
      <c r="I1" s="48"/>
      <c r="J1" s="48"/>
      <c r="K1" s="48"/>
    </row>
    <row r="2" spans="2:11" x14ac:dyDescent="0.25">
      <c r="H2" s="48" t="s">
        <v>1</v>
      </c>
      <c r="I2" s="48"/>
      <c r="J2" s="48"/>
      <c r="K2" s="48"/>
    </row>
    <row r="3" spans="2:11" x14ac:dyDescent="0.25">
      <c r="H3" s="10"/>
      <c r="I3" s="10"/>
      <c r="J3" s="10"/>
      <c r="K3" s="10"/>
    </row>
    <row r="4" spans="2:11" x14ac:dyDescent="0.25">
      <c r="G4" s="49" t="s">
        <v>2</v>
      </c>
      <c r="H4" s="49"/>
      <c r="I4" s="49"/>
      <c r="J4" s="49"/>
    </row>
    <row r="5" spans="2:11" x14ac:dyDescent="0.25">
      <c r="H5" s="11"/>
      <c r="I5" s="11"/>
      <c r="J5" s="11"/>
    </row>
    <row r="6" spans="2:11" x14ac:dyDescent="0.25">
      <c r="D6" s="50" t="s">
        <v>3</v>
      </c>
      <c r="E6" s="50"/>
      <c r="F6" s="50"/>
      <c r="G6" s="50"/>
      <c r="H6" s="50"/>
      <c r="I6" s="50"/>
      <c r="J6" s="50"/>
    </row>
    <row r="7" spans="2:11" x14ac:dyDescent="0.25">
      <c r="D7" s="51" t="s">
        <v>4</v>
      </c>
      <c r="E7" s="51"/>
      <c r="F7" s="51"/>
      <c r="G7" s="51"/>
      <c r="H7" s="51"/>
      <c r="I7" s="51"/>
      <c r="J7" s="51"/>
    </row>
    <row r="9" spans="2:11" x14ac:dyDescent="0.25">
      <c r="G9" s="50" t="s">
        <v>5</v>
      </c>
      <c r="H9" s="50"/>
      <c r="I9" s="50"/>
      <c r="J9" s="50"/>
    </row>
    <row r="10" spans="2:11" x14ac:dyDescent="0.25">
      <c r="G10" s="52" t="s">
        <v>6</v>
      </c>
      <c r="H10" s="52"/>
      <c r="I10" s="52"/>
      <c r="J10" s="52"/>
    </row>
    <row r="12" spans="2:11" x14ac:dyDescent="0.25">
      <c r="B12" s="53" t="s">
        <v>7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2:11" x14ac:dyDescent="0.25">
      <c r="B13" s="22"/>
      <c r="C13" s="22"/>
      <c r="D13" s="22"/>
      <c r="E13" s="22"/>
      <c r="F13" s="22"/>
      <c r="G13" s="54"/>
      <c r="H13" s="54"/>
      <c r="I13" s="54"/>
      <c r="J13" s="22"/>
      <c r="K13" s="22"/>
    </row>
    <row r="14" spans="2:11" x14ac:dyDescent="0.25">
      <c r="G14" s="47" t="s">
        <v>123</v>
      </c>
      <c r="H14" s="47"/>
      <c r="I14" s="47"/>
      <c r="J14" s="9"/>
    </row>
    <row r="15" spans="2:11" x14ac:dyDescent="0.25">
      <c r="G15" s="29" t="s">
        <v>8</v>
      </c>
      <c r="H15" s="29"/>
      <c r="I15" s="29"/>
      <c r="J15" s="9"/>
    </row>
    <row r="16" spans="2:11" x14ac:dyDescent="0.25">
      <c r="G16" s="47" t="s">
        <v>9</v>
      </c>
      <c r="H16" s="47"/>
      <c r="I16" s="47"/>
      <c r="J16" s="9"/>
    </row>
    <row r="17" spans="1:11" x14ac:dyDescent="0.25">
      <c r="G17" s="29" t="s">
        <v>10</v>
      </c>
      <c r="H17" s="29"/>
      <c r="I17" s="29"/>
      <c r="J17" s="9"/>
    </row>
    <row r="18" spans="1:11" x14ac:dyDescent="0.25">
      <c r="G18" s="9"/>
      <c r="H18" s="9"/>
      <c r="I18" s="9"/>
      <c r="J18" s="9"/>
    </row>
    <row r="19" spans="1:11" x14ac:dyDescent="0.25">
      <c r="G19" s="9"/>
      <c r="H19" s="30" t="s">
        <v>11</v>
      </c>
      <c r="I19" s="30"/>
      <c r="J19" s="31"/>
      <c r="K19" s="23">
        <v>55</v>
      </c>
    </row>
    <row r="20" spans="1:11" x14ac:dyDescent="0.25">
      <c r="G20" s="9"/>
      <c r="H20" s="9"/>
      <c r="I20" s="9"/>
      <c r="J20" s="9"/>
    </row>
    <row r="21" spans="1:11" ht="12.75" customHeight="1" x14ac:dyDescent="0.25">
      <c r="J21" s="12" t="s">
        <v>12</v>
      </c>
    </row>
    <row r="22" spans="1:11" ht="12" customHeight="1" x14ac:dyDescent="0.25">
      <c r="A22" s="32" t="s">
        <v>13</v>
      </c>
      <c r="B22" s="33"/>
      <c r="C22" s="33"/>
      <c r="D22" s="33"/>
      <c r="E22" s="33"/>
      <c r="F22" s="33"/>
      <c r="G22" s="38" t="s">
        <v>14</v>
      </c>
      <c r="H22" s="41" t="s">
        <v>15</v>
      </c>
      <c r="I22" s="44" t="s">
        <v>16</v>
      </c>
      <c r="J22" s="44" t="s">
        <v>17</v>
      </c>
    </row>
    <row r="23" spans="1:11" x14ac:dyDescent="0.25">
      <c r="A23" s="34"/>
      <c r="B23" s="35"/>
      <c r="C23" s="35"/>
      <c r="D23" s="35"/>
      <c r="E23" s="35"/>
      <c r="F23" s="35"/>
      <c r="G23" s="39"/>
      <c r="H23" s="42"/>
      <c r="I23" s="45"/>
      <c r="J23" s="45"/>
    </row>
    <row r="24" spans="1:11" ht="10.95" customHeight="1" x14ac:dyDescent="0.25">
      <c r="A24" s="36"/>
      <c r="B24" s="37"/>
      <c r="C24" s="37"/>
      <c r="D24" s="37"/>
      <c r="E24" s="37"/>
      <c r="F24" s="37"/>
      <c r="G24" s="40"/>
      <c r="H24" s="43"/>
      <c r="I24" s="46"/>
      <c r="J24" s="46"/>
    </row>
    <row r="25" spans="1:11" x14ac:dyDescent="0.25">
      <c r="A25" s="24">
        <v>1</v>
      </c>
      <c r="B25" s="25"/>
      <c r="C25" s="25"/>
      <c r="D25" s="25"/>
      <c r="E25" s="25"/>
      <c r="F25" s="25"/>
      <c r="G25" s="3">
        <v>2</v>
      </c>
      <c r="H25" s="3">
        <v>3</v>
      </c>
      <c r="I25" s="3">
        <v>4</v>
      </c>
      <c r="J25" s="3">
        <v>5</v>
      </c>
    </row>
    <row r="26" spans="1:11" x14ac:dyDescent="0.25">
      <c r="A26" s="2">
        <v>1</v>
      </c>
      <c r="B26" s="2">
        <v>1</v>
      </c>
      <c r="C26" s="5"/>
      <c r="D26" s="5"/>
      <c r="E26" s="5"/>
      <c r="F26" s="5"/>
      <c r="G26" s="8" t="s">
        <v>18</v>
      </c>
      <c r="H26" s="2">
        <v>1</v>
      </c>
      <c r="I26" s="13">
        <f>I27+I29+I35</f>
        <v>121593</v>
      </c>
      <c r="J26" s="13">
        <f>J27+J29+J35</f>
        <v>131660.29999999999</v>
      </c>
    </row>
    <row r="27" spans="1:11" x14ac:dyDescent="0.25">
      <c r="A27" s="1">
        <v>1</v>
      </c>
      <c r="B27" s="1">
        <v>1</v>
      </c>
      <c r="C27" s="1">
        <v>1</v>
      </c>
      <c r="D27" s="1"/>
      <c r="E27" s="1"/>
      <c r="F27" s="1"/>
      <c r="G27" s="7" t="s">
        <v>19</v>
      </c>
      <c r="H27" s="1">
        <v>2</v>
      </c>
      <c r="I27" s="16">
        <f>I28</f>
        <v>116104</v>
      </c>
      <c r="J27" s="16">
        <f>J28</f>
        <v>124384</v>
      </c>
    </row>
    <row r="28" spans="1:11" x14ac:dyDescent="0.25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20</v>
      </c>
      <c r="H28" s="4">
        <v>3</v>
      </c>
      <c r="I28" s="15">
        <v>116104</v>
      </c>
      <c r="J28" s="15">
        <v>124384</v>
      </c>
    </row>
    <row r="29" spans="1:11" x14ac:dyDescent="0.25">
      <c r="A29" s="1">
        <v>1</v>
      </c>
      <c r="B29" s="1">
        <v>1</v>
      </c>
      <c r="C29" s="1">
        <v>3</v>
      </c>
      <c r="D29" s="1"/>
      <c r="E29" s="1"/>
      <c r="F29" s="1"/>
      <c r="G29" s="7" t="s">
        <v>21</v>
      </c>
      <c r="H29" s="1">
        <v>4</v>
      </c>
      <c r="I29" s="16">
        <f>I30+I33+I34</f>
        <v>5280</v>
      </c>
      <c r="J29" s="16">
        <f>J30+J33+J34</f>
        <v>6883.8</v>
      </c>
    </row>
    <row r="30" spans="1:11" x14ac:dyDescent="0.25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22</v>
      </c>
      <c r="H30" s="4">
        <v>5</v>
      </c>
      <c r="I30" s="14">
        <f>I31+I32</f>
        <v>2500</v>
      </c>
      <c r="J30" s="14">
        <f>J31+J32</f>
        <v>3416.6</v>
      </c>
    </row>
    <row r="31" spans="1:11" x14ac:dyDescent="0.25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23</v>
      </c>
      <c r="H31" s="4">
        <v>6</v>
      </c>
      <c r="I31" s="15">
        <v>2500</v>
      </c>
      <c r="J31" s="15">
        <v>2743.6</v>
      </c>
    </row>
    <row r="32" spans="1:11" x14ac:dyDescent="0.25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24</v>
      </c>
      <c r="H32" s="4">
        <v>7</v>
      </c>
      <c r="I32" s="15"/>
      <c r="J32" s="15">
        <v>673</v>
      </c>
    </row>
    <row r="33" spans="1:10" x14ac:dyDescent="0.25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25</v>
      </c>
      <c r="H33" s="4">
        <v>8</v>
      </c>
      <c r="I33" s="15">
        <v>80</v>
      </c>
      <c r="J33" s="15">
        <v>211.4</v>
      </c>
    </row>
    <row r="34" spans="1:10" x14ac:dyDescent="0.25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26</v>
      </c>
      <c r="H34" s="4">
        <v>9</v>
      </c>
      <c r="I34" s="15">
        <v>2700</v>
      </c>
      <c r="J34" s="15">
        <v>3255.8</v>
      </c>
    </row>
    <row r="35" spans="1:10" ht="22.95" customHeight="1" x14ac:dyDescent="0.25">
      <c r="A35" s="1">
        <v>1</v>
      </c>
      <c r="B35" s="1">
        <v>1</v>
      </c>
      <c r="C35" s="1">
        <v>4</v>
      </c>
      <c r="D35" s="1"/>
      <c r="E35" s="1"/>
      <c r="F35" s="1"/>
      <c r="G35" s="7" t="s">
        <v>27</v>
      </c>
      <c r="H35" s="1">
        <v>10</v>
      </c>
      <c r="I35" s="16">
        <f>I36+I37+I38+I39</f>
        <v>209</v>
      </c>
      <c r="J35" s="16">
        <f>J36+J37+J38+J39</f>
        <v>392.5</v>
      </c>
    </row>
    <row r="36" spans="1:10" ht="20.25" customHeight="1" x14ac:dyDescent="0.25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1" t="s">
        <v>28</v>
      </c>
      <c r="H36" s="4">
        <v>11</v>
      </c>
      <c r="I36" s="15"/>
      <c r="J36" s="15"/>
    </row>
    <row r="37" spans="1:10" x14ac:dyDescent="0.25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29</v>
      </c>
      <c r="H37" s="4">
        <v>12</v>
      </c>
      <c r="I37" s="15"/>
      <c r="J37" s="15"/>
    </row>
    <row r="38" spans="1:10" x14ac:dyDescent="0.25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30</v>
      </c>
      <c r="H38" s="4">
        <v>13</v>
      </c>
      <c r="I38" s="15">
        <v>209</v>
      </c>
      <c r="J38" s="15">
        <v>392.5</v>
      </c>
    </row>
    <row r="39" spans="1:10" x14ac:dyDescent="0.25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31</v>
      </c>
      <c r="H39" s="4">
        <v>14</v>
      </c>
      <c r="I39" s="15"/>
      <c r="J39" s="15"/>
    </row>
    <row r="40" spans="1:10" x14ac:dyDescent="0.25">
      <c r="A40" s="1">
        <v>1</v>
      </c>
      <c r="B40" s="1">
        <v>3</v>
      </c>
      <c r="C40" s="1"/>
      <c r="D40" s="1"/>
      <c r="E40" s="1"/>
      <c r="F40" s="1"/>
      <c r="G40" s="7" t="s">
        <v>32</v>
      </c>
      <c r="H40" s="1">
        <v>15</v>
      </c>
      <c r="I40" s="16">
        <f>I41+I44+I47+I50</f>
        <v>75231.5</v>
      </c>
      <c r="J40" s="16">
        <f>J41+J44+J47+J50</f>
        <v>74664.700000000012</v>
      </c>
    </row>
    <row r="41" spans="1:10" x14ac:dyDescent="0.25">
      <c r="A41" s="1">
        <v>1</v>
      </c>
      <c r="B41" s="1">
        <v>3</v>
      </c>
      <c r="C41" s="1">
        <v>1</v>
      </c>
      <c r="D41" s="1"/>
      <c r="E41" s="1"/>
      <c r="F41" s="1"/>
      <c r="G41" s="7" t="s">
        <v>33</v>
      </c>
      <c r="H41" s="1">
        <v>16</v>
      </c>
      <c r="I41" s="16">
        <f>I42+I43</f>
        <v>0</v>
      </c>
      <c r="J41" s="16">
        <f>J42+J43</f>
        <v>0</v>
      </c>
    </row>
    <row r="42" spans="1:10" ht="20.399999999999999" x14ac:dyDescent="0.25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34</v>
      </c>
      <c r="H42" s="4">
        <v>17</v>
      </c>
      <c r="I42" s="15"/>
      <c r="J42" s="15"/>
    </row>
    <row r="43" spans="1:10" x14ac:dyDescent="0.25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35</v>
      </c>
      <c r="H43" s="4">
        <v>18</v>
      </c>
      <c r="I43" s="15"/>
      <c r="J43" s="15"/>
    </row>
    <row r="44" spans="1:10" ht="16.5" customHeight="1" x14ac:dyDescent="0.25">
      <c r="A44" s="1">
        <v>1</v>
      </c>
      <c r="B44" s="1">
        <v>3</v>
      </c>
      <c r="C44" s="1">
        <v>2</v>
      </c>
      <c r="D44" s="1"/>
      <c r="E44" s="1"/>
      <c r="F44" s="1"/>
      <c r="G44" s="7" t="s">
        <v>36</v>
      </c>
      <c r="H44" s="1">
        <v>19</v>
      </c>
      <c r="I44" s="16">
        <f>I45+I46</f>
        <v>0</v>
      </c>
      <c r="J44" s="16">
        <f>J45+J46</f>
        <v>0</v>
      </c>
    </row>
    <row r="45" spans="1:10" ht="20.399999999999999" x14ac:dyDescent="0.25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37</v>
      </c>
      <c r="H45" s="4">
        <v>20</v>
      </c>
      <c r="I45" s="15"/>
      <c r="J45" s="15"/>
    </row>
    <row r="46" spans="1:10" ht="20.399999999999999" x14ac:dyDescent="0.25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38</v>
      </c>
      <c r="H46" s="4">
        <v>21</v>
      </c>
      <c r="I46" s="15"/>
      <c r="J46" s="15"/>
    </row>
    <row r="47" spans="1:10" ht="21" customHeight="1" x14ac:dyDescent="0.25">
      <c r="A47" s="1">
        <v>1</v>
      </c>
      <c r="B47" s="1">
        <v>3</v>
      </c>
      <c r="C47" s="1">
        <v>3</v>
      </c>
      <c r="D47" s="1"/>
      <c r="E47" s="1"/>
      <c r="F47" s="1"/>
      <c r="G47" s="7" t="s">
        <v>39</v>
      </c>
      <c r="H47" s="1">
        <v>22</v>
      </c>
      <c r="I47" s="16">
        <f>I48+I49</f>
        <v>0</v>
      </c>
      <c r="J47" s="16">
        <f>J48+J49</f>
        <v>0</v>
      </c>
    </row>
    <row r="48" spans="1:10" ht="20.399999999999999" x14ac:dyDescent="0.25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5"/>
      <c r="J48" s="15"/>
    </row>
    <row r="49" spans="1:10" ht="20.399999999999999" x14ac:dyDescent="0.25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5"/>
      <c r="J49" s="15"/>
    </row>
    <row r="50" spans="1:10" ht="20.399999999999999" x14ac:dyDescent="0.25">
      <c r="A50" s="1">
        <v>1</v>
      </c>
      <c r="B50" s="1">
        <v>3</v>
      </c>
      <c r="C50" s="1">
        <v>4</v>
      </c>
      <c r="D50" s="1"/>
      <c r="E50" s="1"/>
      <c r="F50" s="1"/>
      <c r="G50" s="7" t="s">
        <v>42</v>
      </c>
      <c r="H50" s="1">
        <v>25</v>
      </c>
      <c r="I50" s="16">
        <f>I51+I58</f>
        <v>75231.5</v>
      </c>
      <c r="J50" s="16">
        <f>J51+J58</f>
        <v>74664.700000000012</v>
      </c>
    </row>
    <row r="51" spans="1:10" ht="26.25" customHeight="1" x14ac:dyDescent="0.25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43</v>
      </c>
      <c r="H51" s="4">
        <v>26</v>
      </c>
      <c r="I51" s="14">
        <f>I52+I56+I57</f>
        <v>63262.400000000001</v>
      </c>
      <c r="J51" s="14">
        <f>J52+J56+J57</f>
        <v>60941.200000000004</v>
      </c>
    </row>
    <row r="52" spans="1:10" ht="23.25" customHeight="1" x14ac:dyDescent="0.25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44</v>
      </c>
      <c r="H52" s="4">
        <v>27</v>
      </c>
      <c r="I52" s="14">
        <f>I53+I54+I55</f>
        <v>60614.700000000004</v>
      </c>
      <c r="J52" s="14">
        <f>J53+J54+J55</f>
        <v>58716.9</v>
      </c>
    </row>
    <row r="53" spans="1:10" ht="20.399999999999999" x14ac:dyDescent="0.25">
      <c r="A53" s="4"/>
      <c r="B53" s="4"/>
      <c r="C53" s="4"/>
      <c r="D53" s="4"/>
      <c r="E53" s="4"/>
      <c r="F53" s="4"/>
      <c r="G53" s="6" t="s">
        <v>45</v>
      </c>
      <c r="H53" s="4">
        <v>28</v>
      </c>
      <c r="I53" s="15">
        <v>9522.9</v>
      </c>
      <c r="J53" s="15">
        <v>9269.2000000000007</v>
      </c>
    </row>
    <row r="54" spans="1:10" x14ac:dyDescent="0.25">
      <c r="A54" s="4"/>
      <c r="B54" s="4"/>
      <c r="C54" s="4"/>
      <c r="D54" s="4"/>
      <c r="E54" s="4"/>
      <c r="F54" s="4"/>
      <c r="G54" s="6" t="s">
        <v>46</v>
      </c>
      <c r="H54" s="4">
        <v>29</v>
      </c>
      <c r="I54" s="15">
        <v>48668</v>
      </c>
      <c r="J54" s="15">
        <v>48648.1</v>
      </c>
    </row>
    <row r="55" spans="1:10" x14ac:dyDescent="0.25">
      <c r="A55" s="4"/>
      <c r="B55" s="4"/>
      <c r="C55" s="4"/>
      <c r="D55" s="4"/>
      <c r="E55" s="4"/>
      <c r="F55" s="4"/>
      <c r="G55" s="6" t="s">
        <v>47</v>
      </c>
      <c r="H55" s="4">
        <v>30</v>
      </c>
      <c r="I55" s="15">
        <v>2423.8000000000002</v>
      </c>
      <c r="J55" s="15">
        <v>799.6</v>
      </c>
    </row>
    <row r="56" spans="1:10" ht="40.799999999999997" x14ac:dyDescent="0.25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48</v>
      </c>
      <c r="H56" s="4">
        <v>31</v>
      </c>
      <c r="I56" s="15">
        <v>10</v>
      </c>
      <c r="J56" s="15">
        <v>25.3</v>
      </c>
    </row>
    <row r="57" spans="1:10" x14ac:dyDescent="0.25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49</v>
      </c>
      <c r="H57" s="4">
        <v>32</v>
      </c>
      <c r="I57" s="15">
        <v>2637.7</v>
      </c>
      <c r="J57" s="15">
        <v>2199</v>
      </c>
    </row>
    <row r="58" spans="1:10" ht="20.399999999999999" x14ac:dyDescent="0.25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50</v>
      </c>
      <c r="H58" s="4">
        <v>33</v>
      </c>
      <c r="I58" s="14">
        <f>I59+I64+I65</f>
        <v>11969.1</v>
      </c>
      <c r="J58" s="14">
        <f>J59+J64+J65</f>
        <v>13723.500000000002</v>
      </c>
    </row>
    <row r="59" spans="1:10" ht="20.399999999999999" x14ac:dyDescent="0.25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51</v>
      </c>
      <c r="H59" s="4">
        <v>34</v>
      </c>
      <c r="I59" s="14">
        <f>I60+I61+I62+I63</f>
        <v>3928.8</v>
      </c>
      <c r="J59" s="14">
        <f>J60+J61+J62+J63</f>
        <v>5543.1</v>
      </c>
    </row>
    <row r="60" spans="1:10" ht="20.399999999999999" x14ac:dyDescent="0.25">
      <c r="A60" s="4"/>
      <c r="B60" s="4"/>
      <c r="C60" s="4"/>
      <c r="D60" s="4"/>
      <c r="E60" s="4"/>
      <c r="F60" s="4"/>
      <c r="G60" s="6" t="s">
        <v>52</v>
      </c>
      <c r="H60" s="4">
        <v>35</v>
      </c>
      <c r="I60" s="15"/>
      <c r="J60" s="15"/>
    </row>
    <row r="61" spans="1:10" x14ac:dyDescent="0.25">
      <c r="A61" s="4"/>
      <c r="B61" s="4"/>
      <c r="C61" s="4"/>
      <c r="D61" s="4"/>
      <c r="E61" s="4"/>
      <c r="F61" s="4"/>
      <c r="G61" s="6" t="s">
        <v>46</v>
      </c>
      <c r="H61" s="4">
        <v>36</v>
      </c>
      <c r="I61" s="15"/>
      <c r="J61" s="15"/>
    </row>
    <row r="62" spans="1:10" ht="20.399999999999999" x14ac:dyDescent="0.25">
      <c r="A62" s="4"/>
      <c r="B62" s="4"/>
      <c r="C62" s="4"/>
      <c r="D62" s="4"/>
      <c r="E62" s="4"/>
      <c r="F62" s="4"/>
      <c r="G62" s="6" t="s">
        <v>53</v>
      </c>
      <c r="H62" s="4">
        <v>37</v>
      </c>
      <c r="I62" s="15">
        <v>3928.8</v>
      </c>
      <c r="J62" s="15">
        <v>5543.1</v>
      </c>
    </row>
    <row r="63" spans="1:10" x14ac:dyDescent="0.25">
      <c r="A63" s="1"/>
      <c r="B63" s="1"/>
      <c r="C63" s="4"/>
      <c r="D63" s="4"/>
      <c r="E63" s="4"/>
      <c r="F63" s="4"/>
      <c r="G63" s="6" t="s">
        <v>47</v>
      </c>
      <c r="H63" s="4">
        <v>38</v>
      </c>
      <c r="I63" s="15"/>
      <c r="J63" s="15"/>
    </row>
    <row r="64" spans="1:10" ht="45" customHeight="1" x14ac:dyDescent="0.25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54</v>
      </c>
      <c r="H64" s="4">
        <v>39</v>
      </c>
      <c r="I64" s="15">
        <f>7082.2-137.5</f>
        <v>6944.7</v>
      </c>
      <c r="J64" s="15">
        <v>7076.8</v>
      </c>
    </row>
    <row r="65" spans="1:10" ht="15" customHeight="1" x14ac:dyDescent="0.25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55</v>
      </c>
      <c r="H65" s="4">
        <v>40</v>
      </c>
      <c r="I65" s="15">
        <v>1095.5999999999999</v>
      </c>
      <c r="J65" s="15">
        <v>1103.5999999999999</v>
      </c>
    </row>
    <row r="66" spans="1:10" x14ac:dyDescent="0.25">
      <c r="A66" s="1">
        <v>1</v>
      </c>
      <c r="B66" s="1">
        <v>4</v>
      </c>
      <c r="C66" s="1"/>
      <c r="D66" s="1"/>
      <c r="E66" s="1"/>
      <c r="F66" s="1"/>
      <c r="G66" s="7" t="s">
        <v>56</v>
      </c>
      <c r="H66" s="1">
        <v>41</v>
      </c>
      <c r="I66" s="16">
        <f>I67+I79+I87+I88</f>
        <v>9999.9</v>
      </c>
      <c r="J66" s="16">
        <f>J67+J79+J87+J88</f>
        <v>14777.6</v>
      </c>
    </row>
    <row r="67" spans="1:10" x14ac:dyDescent="0.25">
      <c r="A67" s="1">
        <v>1</v>
      </c>
      <c r="B67" s="1">
        <v>4</v>
      </c>
      <c r="C67" s="1">
        <v>1</v>
      </c>
      <c r="D67" s="1"/>
      <c r="E67" s="1"/>
      <c r="F67" s="1"/>
      <c r="G67" s="7" t="s">
        <v>57</v>
      </c>
      <c r="H67" s="1">
        <v>42</v>
      </c>
      <c r="I67" s="16">
        <f>I68+I72+I73+I74+I78</f>
        <v>354</v>
      </c>
      <c r="J67" s="16">
        <f>J68+J72+J73+J74+J78</f>
        <v>1322.6</v>
      </c>
    </row>
    <row r="68" spans="1:10" x14ac:dyDescent="0.25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58</v>
      </c>
      <c r="H68" s="4">
        <v>43</v>
      </c>
      <c r="I68" s="14">
        <f>I69+I70+I71</f>
        <v>0</v>
      </c>
      <c r="J68" s="14">
        <f>J69+J70+J71</f>
        <v>973</v>
      </c>
    </row>
    <row r="69" spans="1:10" x14ac:dyDescent="0.25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59</v>
      </c>
      <c r="H69" s="4">
        <v>44</v>
      </c>
      <c r="I69" s="15"/>
      <c r="J69" s="15"/>
    </row>
    <row r="70" spans="1:10" ht="20.399999999999999" x14ac:dyDescent="0.25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60</v>
      </c>
      <c r="H70" s="4">
        <v>45</v>
      </c>
      <c r="I70" s="15"/>
      <c r="J70" s="15">
        <v>973</v>
      </c>
    </row>
    <row r="71" spans="1:10" ht="20.399999999999999" x14ac:dyDescent="0.25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61</v>
      </c>
      <c r="H71" s="4">
        <v>46</v>
      </c>
      <c r="I71" s="15"/>
      <c r="J71" s="15"/>
    </row>
    <row r="72" spans="1:10" x14ac:dyDescent="0.25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62</v>
      </c>
      <c r="H72" s="4">
        <v>47</v>
      </c>
      <c r="I72" s="15">
        <v>40</v>
      </c>
      <c r="J72" s="15"/>
    </row>
    <row r="73" spans="1:10" x14ac:dyDescent="0.25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63</v>
      </c>
      <c r="H73" s="4">
        <v>48</v>
      </c>
      <c r="I73" s="15">
        <v>125</v>
      </c>
      <c r="J73" s="15">
        <v>156.80000000000001</v>
      </c>
    </row>
    <row r="74" spans="1:10" ht="21.75" customHeight="1" x14ac:dyDescent="0.25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64</v>
      </c>
      <c r="H74" s="4">
        <v>49</v>
      </c>
      <c r="I74" s="14">
        <f>I75+I76+I77</f>
        <v>189</v>
      </c>
      <c r="J74" s="14">
        <f>J75+J76+J77</f>
        <v>192.8</v>
      </c>
    </row>
    <row r="75" spans="1:10" ht="22.2" customHeight="1" x14ac:dyDescent="0.25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65</v>
      </c>
      <c r="H75" s="4">
        <v>50</v>
      </c>
      <c r="I75" s="15">
        <v>40</v>
      </c>
      <c r="J75" s="15">
        <v>68.2</v>
      </c>
    </row>
    <row r="76" spans="1:10" ht="22.2" customHeight="1" x14ac:dyDescent="0.25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66</v>
      </c>
      <c r="H76" s="4">
        <v>51</v>
      </c>
      <c r="I76" s="15">
        <v>149</v>
      </c>
      <c r="J76" s="15">
        <v>124.6</v>
      </c>
    </row>
    <row r="77" spans="1:10" x14ac:dyDescent="0.25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67</v>
      </c>
      <c r="H77" s="4">
        <v>52</v>
      </c>
      <c r="I77" s="15"/>
      <c r="J77" s="15"/>
    </row>
    <row r="78" spans="1:10" ht="20.399999999999999" x14ac:dyDescent="0.25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68</v>
      </c>
      <c r="H78" s="4">
        <v>53</v>
      </c>
      <c r="I78" s="15"/>
      <c r="J78" s="15"/>
    </row>
    <row r="79" spans="1:10" ht="20.399999999999999" x14ac:dyDescent="0.25">
      <c r="A79" s="1">
        <v>1</v>
      </c>
      <c r="B79" s="1">
        <v>4</v>
      </c>
      <c r="C79" s="1">
        <v>2</v>
      </c>
      <c r="D79" s="1"/>
      <c r="E79" s="1"/>
      <c r="F79" s="1"/>
      <c r="G79" s="7" t="s">
        <v>69</v>
      </c>
      <c r="H79" s="1">
        <v>54</v>
      </c>
      <c r="I79" s="16">
        <f>I80+I81+I82+I83+I86</f>
        <v>9380.5</v>
      </c>
      <c r="J79" s="16">
        <f>J80+J81+J82+J83+J86</f>
        <v>13210.4</v>
      </c>
    </row>
    <row r="80" spans="1:10" ht="20.399999999999999" x14ac:dyDescent="0.25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70</v>
      </c>
      <c r="H80" s="4">
        <v>55</v>
      </c>
      <c r="I80" s="15">
        <v>4490.5</v>
      </c>
      <c r="J80" s="15">
        <v>7830.1</v>
      </c>
    </row>
    <row r="81" spans="1:10" ht="20.399999999999999" x14ac:dyDescent="0.25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71</v>
      </c>
      <c r="H81" s="4">
        <v>56</v>
      </c>
      <c r="I81" s="15">
        <v>130</v>
      </c>
      <c r="J81" s="15">
        <v>228.9</v>
      </c>
    </row>
    <row r="82" spans="1:10" ht="20.399999999999999" x14ac:dyDescent="0.25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72</v>
      </c>
      <c r="H82" s="4">
        <v>57</v>
      </c>
      <c r="I82" s="15">
        <v>1250</v>
      </c>
      <c r="J82" s="15">
        <v>1218</v>
      </c>
    </row>
    <row r="83" spans="1:10" x14ac:dyDescent="0.25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73</v>
      </c>
      <c r="H83" s="4">
        <v>58</v>
      </c>
      <c r="I83" s="14">
        <f>I84+I85</f>
        <v>3510</v>
      </c>
      <c r="J83" s="14">
        <f>J84+J85</f>
        <v>3933.4</v>
      </c>
    </row>
    <row r="84" spans="1:10" x14ac:dyDescent="0.25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74</v>
      </c>
      <c r="H84" s="4">
        <v>59</v>
      </c>
      <c r="I84" s="15">
        <v>200</v>
      </c>
      <c r="J84" s="15">
        <v>231.6</v>
      </c>
    </row>
    <row r="85" spans="1:10" ht="15" customHeight="1" x14ac:dyDescent="0.25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75</v>
      </c>
      <c r="H85" s="4">
        <v>60</v>
      </c>
      <c r="I85" s="15">
        <v>3310</v>
      </c>
      <c r="J85" s="15">
        <v>3701.8</v>
      </c>
    </row>
    <row r="86" spans="1:10" ht="17.25" customHeight="1" x14ac:dyDescent="0.25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76</v>
      </c>
      <c r="H86" s="4">
        <v>61</v>
      </c>
      <c r="I86" s="15"/>
      <c r="J86" s="15"/>
    </row>
    <row r="87" spans="1:10" ht="23.25" customHeight="1" x14ac:dyDescent="0.25">
      <c r="A87" s="1">
        <v>1</v>
      </c>
      <c r="B87" s="1">
        <v>4</v>
      </c>
      <c r="C87" s="1">
        <v>3</v>
      </c>
      <c r="D87" s="1"/>
      <c r="E87" s="1"/>
      <c r="F87" s="1"/>
      <c r="G87" s="7" t="s">
        <v>77</v>
      </c>
      <c r="H87" s="1">
        <v>62</v>
      </c>
      <c r="I87" s="17">
        <v>80</v>
      </c>
      <c r="J87" s="17">
        <v>165.1</v>
      </c>
    </row>
    <row r="88" spans="1:10" ht="18" customHeight="1" x14ac:dyDescent="0.25">
      <c r="A88" s="1">
        <v>1</v>
      </c>
      <c r="B88" s="1">
        <v>4</v>
      </c>
      <c r="C88" s="1">
        <v>4</v>
      </c>
      <c r="D88" s="1"/>
      <c r="E88" s="1"/>
      <c r="F88" s="1"/>
      <c r="G88" s="7" t="s">
        <v>78</v>
      </c>
      <c r="H88" s="1">
        <v>63</v>
      </c>
      <c r="I88" s="17">
        <v>185.4</v>
      </c>
      <c r="J88" s="17">
        <v>79.5</v>
      </c>
    </row>
    <row r="89" spans="1:10" ht="20.399999999999999" x14ac:dyDescent="0.25">
      <c r="A89" s="1">
        <v>4</v>
      </c>
      <c r="B89" s="1">
        <v>1</v>
      </c>
      <c r="C89" s="1"/>
      <c r="D89" s="1"/>
      <c r="E89" s="1"/>
      <c r="F89" s="1"/>
      <c r="G89" s="7" t="s">
        <v>79</v>
      </c>
      <c r="H89" s="1">
        <v>64</v>
      </c>
      <c r="I89" s="16">
        <f>I90+I105+I110+I113</f>
        <v>201</v>
      </c>
      <c r="J89" s="16">
        <f>J90+J105+J110+J113</f>
        <v>97</v>
      </c>
    </row>
    <row r="90" spans="1:10" ht="24" customHeight="1" x14ac:dyDescent="0.25">
      <c r="A90" s="1">
        <v>4</v>
      </c>
      <c r="B90" s="1">
        <v>1</v>
      </c>
      <c r="C90" s="1">
        <v>1</v>
      </c>
      <c r="D90" s="1"/>
      <c r="E90" s="1"/>
      <c r="F90" s="1"/>
      <c r="G90" s="7" t="s">
        <v>80</v>
      </c>
      <c r="H90" s="1">
        <v>65</v>
      </c>
      <c r="I90" s="16">
        <f>I91+I92+I96+I100+I104</f>
        <v>201</v>
      </c>
      <c r="J90" s="16">
        <f>J91+J92+J96+J100+J104</f>
        <v>97</v>
      </c>
    </row>
    <row r="91" spans="1:10" x14ac:dyDescent="0.25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81</v>
      </c>
      <c r="H91" s="4">
        <v>66</v>
      </c>
      <c r="I91" s="15">
        <v>30</v>
      </c>
      <c r="J91" s="15">
        <v>53.4</v>
      </c>
    </row>
    <row r="92" spans="1:10" ht="20.399999999999999" x14ac:dyDescent="0.25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82</v>
      </c>
      <c r="H92" s="4">
        <v>67</v>
      </c>
      <c r="I92" s="14">
        <f>I93+I94+I95</f>
        <v>171</v>
      </c>
      <c r="J92" s="14">
        <f>J93+J94+J95</f>
        <v>43.599999999999994</v>
      </c>
    </row>
    <row r="93" spans="1:10" x14ac:dyDescent="0.25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83</v>
      </c>
      <c r="H93" s="4">
        <v>68</v>
      </c>
      <c r="I93" s="15">
        <v>171</v>
      </c>
      <c r="J93" s="15">
        <v>16.399999999999999</v>
      </c>
    </row>
    <row r="94" spans="1:10" ht="18.75" customHeight="1" x14ac:dyDescent="0.25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84</v>
      </c>
      <c r="H94" s="4">
        <v>69</v>
      </c>
      <c r="I94" s="15"/>
      <c r="J94" s="15">
        <v>27.2</v>
      </c>
    </row>
    <row r="95" spans="1:10" ht="20.399999999999999" x14ac:dyDescent="0.25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85</v>
      </c>
      <c r="H95" s="4">
        <v>70</v>
      </c>
      <c r="I95" s="15"/>
      <c r="J95" s="15"/>
    </row>
    <row r="96" spans="1:10" ht="20.399999999999999" x14ac:dyDescent="0.25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86</v>
      </c>
      <c r="H96" s="4">
        <v>71</v>
      </c>
      <c r="I96" s="14">
        <f>I97+I98+I99</f>
        <v>0</v>
      </c>
      <c r="J96" s="14">
        <f>J97+J98+J99</f>
        <v>0</v>
      </c>
    </row>
    <row r="97" spans="1:10" ht="16.5" customHeight="1" x14ac:dyDescent="0.25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87</v>
      </c>
      <c r="H97" s="4">
        <v>72</v>
      </c>
      <c r="I97" s="15">
        <v>0</v>
      </c>
      <c r="J97" s="15"/>
    </row>
    <row r="98" spans="1:10" ht="16.5" customHeight="1" x14ac:dyDescent="0.25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88</v>
      </c>
      <c r="H98" s="4">
        <v>73</v>
      </c>
      <c r="I98" s="15"/>
      <c r="J98" s="15"/>
    </row>
    <row r="99" spans="1:10" ht="15.75" customHeight="1" x14ac:dyDescent="0.25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89</v>
      </c>
      <c r="H99" s="4">
        <v>74</v>
      </c>
      <c r="I99" s="15"/>
      <c r="J99" s="15"/>
    </row>
    <row r="100" spans="1:10" ht="20.399999999999999" x14ac:dyDescent="0.25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90</v>
      </c>
      <c r="H100" s="4">
        <v>75</v>
      </c>
      <c r="I100" s="14">
        <f>I101+I102+I103</f>
        <v>0</v>
      </c>
      <c r="J100" s="14">
        <f>J101+J102+J103</f>
        <v>0</v>
      </c>
    </row>
    <row r="101" spans="1:10" x14ac:dyDescent="0.25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91</v>
      </c>
      <c r="H101" s="4">
        <v>76</v>
      </c>
      <c r="I101" s="15"/>
      <c r="J101" s="15"/>
    </row>
    <row r="102" spans="1:10" ht="20.399999999999999" x14ac:dyDescent="0.25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92</v>
      </c>
      <c r="H102" s="4">
        <v>77</v>
      </c>
      <c r="I102" s="15"/>
      <c r="J102" s="15"/>
    </row>
    <row r="103" spans="1:10" x14ac:dyDescent="0.25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93</v>
      </c>
      <c r="H103" s="4">
        <v>78</v>
      </c>
      <c r="I103" s="15"/>
      <c r="J103" s="15"/>
    </row>
    <row r="104" spans="1:10" ht="20.399999999999999" x14ac:dyDescent="0.25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94</v>
      </c>
      <c r="H104" s="4">
        <v>79</v>
      </c>
      <c r="I104" s="15"/>
      <c r="J104" s="15"/>
    </row>
    <row r="105" spans="1:10" ht="20.399999999999999" x14ac:dyDescent="0.25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95</v>
      </c>
      <c r="H105" s="1">
        <v>80</v>
      </c>
      <c r="I105" s="16">
        <f>I106+I107+I108+I109</f>
        <v>0</v>
      </c>
      <c r="J105" s="16">
        <f>J106+J107+J108+J109</f>
        <v>0</v>
      </c>
    </row>
    <row r="106" spans="1:10" ht="20.399999999999999" x14ac:dyDescent="0.25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96</v>
      </c>
      <c r="H106" s="4">
        <v>81</v>
      </c>
      <c r="I106" s="15"/>
      <c r="J106" s="15"/>
    </row>
    <row r="107" spans="1:10" x14ac:dyDescent="0.25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97</v>
      </c>
      <c r="H107" s="4">
        <v>82</v>
      </c>
      <c r="I107" s="15"/>
      <c r="J107" s="15"/>
    </row>
    <row r="108" spans="1:10" ht="18" customHeight="1" x14ac:dyDescent="0.25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98</v>
      </c>
      <c r="H108" s="4">
        <v>83</v>
      </c>
      <c r="I108" s="15"/>
      <c r="J108" s="15"/>
    </row>
    <row r="109" spans="1:10" ht="17.25" customHeight="1" x14ac:dyDescent="0.25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99</v>
      </c>
      <c r="H109" s="4">
        <v>84</v>
      </c>
      <c r="I109" s="15"/>
      <c r="J109" s="15"/>
    </row>
    <row r="110" spans="1:10" ht="15" customHeight="1" x14ac:dyDescent="0.25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100</v>
      </c>
      <c r="H110" s="1">
        <v>85</v>
      </c>
      <c r="I110" s="16">
        <f>I111+I112</f>
        <v>0</v>
      </c>
      <c r="J110" s="16">
        <f>J111+J112</f>
        <v>0</v>
      </c>
    </row>
    <row r="111" spans="1:10" ht="20.399999999999999" x14ac:dyDescent="0.25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101</v>
      </c>
      <c r="H111" s="4">
        <v>86</v>
      </c>
      <c r="I111" s="15"/>
      <c r="J111" s="15"/>
    </row>
    <row r="112" spans="1:10" x14ac:dyDescent="0.25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102</v>
      </c>
      <c r="H112" s="4">
        <v>87</v>
      </c>
      <c r="I112" s="15"/>
      <c r="J112" s="15"/>
    </row>
    <row r="113" spans="1:10" ht="20.399999999999999" x14ac:dyDescent="0.25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103</v>
      </c>
      <c r="H113" s="1">
        <v>88</v>
      </c>
      <c r="I113" s="17"/>
      <c r="J113" s="17"/>
    </row>
    <row r="114" spans="1:10" ht="19.5" customHeight="1" x14ac:dyDescent="0.25">
      <c r="A114" s="4"/>
      <c r="B114" s="4"/>
      <c r="C114" s="4"/>
      <c r="D114" s="4"/>
      <c r="E114" s="4"/>
      <c r="F114" s="4"/>
      <c r="G114" s="7" t="s">
        <v>104</v>
      </c>
      <c r="H114" s="1">
        <v>89</v>
      </c>
      <c r="I114" s="16">
        <f>I26+I40+I66+I89</f>
        <v>207025.4</v>
      </c>
      <c r="J114" s="16">
        <f>J26+J40+J66+J89</f>
        <v>221199.6</v>
      </c>
    </row>
    <row r="115" spans="1:10" ht="25.5" customHeight="1" x14ac:dyDescent="0.25">
      <c r="A115" s="4"/>
      <c r="B115" s="4"/>
      <c r="C115" s="4"/>
      <c r="D115" s="4"/>
      <c r="E115" s="4"/>
      <c r="F115" s="4"/>
      <c r="G115" s="7" t="s">
        <v>105</v>
      </c>
      <c r="H115" s="1">
        <v>90</v>
      </c>
      <c r="I115" s="16">
        <f>I116+I121</f>
        <v>165.3</v>
      </c>
      <c r="J115" s="16">
        <f>J116+J121</f>
        <v>165.3</v>
      </c>
    </row>
    <row r="116" spans="1:10" ht="30" customHeight="1" x14ac:dyDescent="0.25">
      <c r="A116" s="1">
        <v>4</v>
      </c>
      <c r="B116" s="1">
        <v>2</v>
      </c>
      <c r="C116" s="1"/>
      <c r="D116" s="1"/>
      <c r="E116" s="1"/>
      <c r="F116" s="1"/>
      <c r="G116" s="7" t="s">
        <v>106</v>
      </c>
      <c r="H116" s="1">
        <v>91</v>
      </c>
      <c r="I116" s="16">
        <f>I117+I120</f>
        <v>0</v>
      </c>
      <c r="J116" s="16">
        <f>J117+J120</f>
        <v>0</v>
      </c>
    </row>
    <row r="117" spans="1:10" ht="30.6" x14ac:dyDescent="0.25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107</v>
      </c>
      <c r="H117" s="1">
        <v>92</v>
      </c>
      <c r="I117" s="16">
        <f>I118+I119</f>
        <v>0</v>
      </c>
      <c r="J117" s="16">
        <f>J118+J119</f>
        <v>0</v>
      </c>
    </row>
    <row r="118" spans="1:10" ht="22.95" customHeight="1" x14ac:dyDescent="0.25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108</v>
      </c>
      <c r="H118" s="4">
        <v>93</v>
      </c>
      <c r="I118" s="15"/>
      <c r="J118" s="15"/>
    </row>
    <row r="119" spans="1:10" x14ac:dyDescent="0.25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109</v>
      </c>
      <c r="H119" s="4">
        <v>94</v>
      </c>
      <c r="I119" s="15"/>
      <c r="J119" s="15"/>
    </row>
    <row r="120" spans="1:10" ht="34.950000000000003" customHeight="1" x14ac:dyDescent="0.25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110</v>
      </c>
      <c r="H120" s="1">
        <v>95</v>
      </c>
      <c r="I120" s="17"/>
      <c r="J120" s="17"/>
    </row>
    <row r="121" spans="1:10" ht="27" customHeight="1" x14ac:dyDescent="0.25">
      <c r="A121" s="1">
        <v>4</v>
      </c>
      <c r="B121" s="1">
        <v>3</v>
      </c>
      <c r="C121" s="4"/>
      <c r="D121" s="4"/>
      <c r="E121" s="4"/>
      <c r="F121" s="4"/>
      <c r="G121" s="7" t="s">
        <v>111</v>
      </c>
      <c r="H121" s="1">
        <v>96</v>
      </c>
      <c r="I121" s="16">
        <f>I122+I126</f>
        <v>165.3</v>
      </c>
      <c r="J121" s="16">
        <f>J122+J126</f>
        <v>165.3</v>
      </c>
    </row>
    <row r="122" spans="1:10" ht="38.4" customHeight="1" x14ac:dyDescent="0.25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112</v>
      </c>
      <c r="H122" s="1">
        <v>97</v>
      </c>
      <c r="I122" s="16">
        <f>I123</f>
        <v>165.3</v>
      </c>
      <c r="J122" s="16">
        <f>J123</f>
        <v>165.3</v>
      </c>
    </row>
    <row r="123" spans="1:10" ht="15" customHeight="1" x14ac:dyDescent="0.25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113</v>
      </c>
      <c r="H123" s="4">
        <v>98</v>
      </c>
      <c r="I123" s="18">
        <f>I124+I125</f>
        <v>165.3</v>
      </c>
      <c r="J123" s="14">
        <f>J124+J125</f>
        <v>165.3</v>
      </c>
    </row>
    <row r="124" spans="1:10" x14ac:dyDescent="0.25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114</v>
      </c>
      <c r="H124" s="4">
        <v>99</v>
      </c>
      <c r="I124" s="15"/>
      <c r="J124" s="15"/>
    </row>
    <row r="125" spans="1:10" x14ac:dyDescent="0.25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115</v>
      </c>
      <c r="H125" s="4">
        <v>100</v>
      </c>
      <c r="I125" s="15">
        <v>165.3</v>
      </c>
      <c r="J125" s="15">
        <v>165.3</v>
      </c>
    </row>
    <row r="126" spans="1:10" ht="30.6" x14ac:dyDescent="0.25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116</v>
      </c>
      <c r="H126" s="1">
        <v>101</v>
      </c>
      <c r="I126" s="16">
        <f>I127</f>
        <v>0</v>
      </c>
      <c r="J126" s="16">
        <f>J127</f>
        <v>0</v>
      </c>
    </row>
    <row r="127" spans="1:10" x14ac:dyDescent="0.25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117</v>
      </c>
      <c r="H127" s="4">
        <v>102</v>
      </c>
      <c r="I127" s="14">
        <f>I128+I129</f>
        <v>0</v>
      </c>
      <c r="J127" s="14">
        <f>J128+J129</f>
        <v>0</v>
      </c>
    </row>
    <row r="128" spans="1:10" x14ac:dyDescent="0.25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114</v>
      </c>
      <c r="H128" s="4">
        <v>103</v>
      </c>
      <c r="I128" s="15"/>
      <c r="J128" s="15"/>
    </row>
    <row r="129" spans="1:16" x14ac:dyDescent="0.25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115</v>
      </c>
      <c r="H129" s="4">
        <v>104</v>
      </c>
      <c r="I129" s="15"/>
      <c r="J129" s="15"/>
    </row>
    <row r="130" spans="1:16" x14ac:dyDescent="0.25">
      <c r="A130" s="1"/>
      <c r="B130" s="1"/>
      <c r="C130" s="1"/>
      <c r="D130" s="1"/>
      <c r="E130" s="1"/>
      <c r="F130" s="1"/>
      <c r="G130" s="7" t="s">
        <v>118</v>
      </c>
      <c r="H130" s="1">
        <v>105</v>
      </c>
      <c r="I130" s="17">
        <v>20637</v>
      </c>
      <c r="J130" s="17">
        <v>20637</v>
      </c>
    </row>
    <row r="131" spans="1:16" ht="34.200000000000003" customHeight="1" x14ac:dyDescent="0.25">
      <c r="A131" s="4"/>
      <c r="B131" s="4"/>
      <c r="C131" s="4"/>
      <c r="D131" s="4"/>
      <c r="E131" s="4"/>
      <c r="F131" s="4"/>
      <c r="G131" s="7" t="s">
        <v>119</v>
      </c>
      <c r="H131" s="1">
        <v>106</v>
      </c>
      <c r="I131" s="17">
        <v>20637</v>
      </c>
      <c r="J131" s="17">
        <v>20637</v>
      </c>
    </row>
    <row r="132" spans="1:16" x14ac:dyDescent="0.25">
      <c r="A132" s="4"/>
      <c r="B132" s="4"/>
      <c r="C132" s="4"/>
      <c r="D132" s="4"/>
      <c r="E132" s="4"/>
      <c r="F132" s="4"/>
      <c r="G132" s="7" t="s">
        <v>120</v>
      </c>
      <c r="H132" s="1">
        <v>107</v>
      </c>
      <c r="I132" s="14">
        <f>I114+I115+I130</f>
        <v>227827.69999999998</v>
      </c>
      <c r="J132" s="14">
        <f>J114+J115+J130</f>
        <v>242001.9</v>
      </c>
    </row>
    <row r="134" spans="1:16" x14ac:dyDescent="0.25">
      <c r="B134" s="26" t="s">
        <v>124</v>
      </c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20"/>
      <c r="O134" s="19"/>
      <c r="P134" s="19"/>
    </row>
    <row r="135" spans="1:16" x14ac:dyDescent="0.25">
      <c r="B135" s="27" t="s">
        <v>121</v>
      </c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O135" s="19"/>
      <c r="P135" s="19"/>
    </row>
    <row r="138" spans="1:16" x14ac:dyDescent="0.25">
      <c r="B138" s="26" t="s">
        <v>125</v>
      </c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0"/>
      <c r="N138" s="20"/>
    </row>
    <row r="139" spans="1:16" x14ac:dyDescent="0.25">
      <c r="B139" s="27" t="s">
        <v>122</v>
      </c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3" spans="1:16" ht="5.4" customHeight="1" x14ac:dyDescent="0.25"/>
  </sheetData>
  <sheetProtection password="CEFB" sheet="1" selectLockedCells="1"/>
  <mergeCells count="24">
    <mergeCell ref="G16:I16"/>
    <mergeCell ref="H1:K1"/>
    <mergeCell ref="H2:K2"/>
    <mergeCell ref="G4:J4"/>
    <mergeCell ref="D6:J6"/>
    <mergeCell ref="D7:J7"/>
    <mergeCell ref="G9:J9"/>
    <mergeCell ref="G10:J10"/>
    <mergeCell ref="B12:K12"/>
    <mergeCell ref="G13:I13"/>
    <mergeCell ref="G14:I14"/>
    <mergeCell ref="G15:I15"/>
    <mergeCell ref="G17:I17"/>
    <mergeCell ref="H19:J19"/>
    <mergeCell ref="A22:F24"/>
    <mergeCell ref="G22:G24"/>
    <mergeCell ref="H22:H24"/>
    <mergeCell ref="I22:I24"/>
    <mergeCell ref="J22:J24"/>
    <mergeCell ref="A25:F25"/>
    <mergeCell ref="B134:L134"/>
    <mergeCell ref="B135:L135"/>
    <mergeCell ref="B138:L138"/>
    <mergeCell ref="B139:L139"/>
  </mergeCells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Manager/>
  <Company>LR Finansu ministerija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</dc:creator>
  <cp:keywords/>
  <dc:description/>
  <cp:lastModifiedBy>Dorota Paršuta</cp:lastModifiedBy>
  <cp:revision/>
  <cp:lastPrinted>2025-02-10T09:03:22Z</cp:lastPrinted>
  <dcterms:created xsi:type="dcterms:W3CDTF">2004-04-20T08:38:47Z</dcterms:created>
  <dcterms:modified xsi:type="dcterms:W3CDTF">2025-02-12T07:05:45Z</dcterms:modified>
  <cp:category/>
  <cp:contentStatus/>
</cp:coreProperties>
</file>