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marsym\Desktop\Marina Symonovič\TARYBOS sprendimai\2024\2024 m. vasario 2 d. pateikimas\Dėl 2024 m.  biudžeto patvirtinimo\3 variantas\"/>
    </mc:Choice>
  </mc:AlternateContent>
  <xr:revisionPtr revIDLastSave="0" documentId="13_ncr:1_{BC893446-5F8F-480B-A4AB-6947B03B432E}" xr6:coauthVersionLast="47" xr6:coauthVersionMax="47" xr10:uidLastSave="{00000000-0000-0000-0000-000000000000}"/>
  <bookViews>
    <workbookView xWindow="5200" yWindow="5140" windowWidth="19180" windowHeight="10200" xr2:uid="{00000000-000D-0000-FFFF-FFFF00000000}"/>
  </bookViews>
  <sheets>
    <sheet name="1 priedas" sheetId="1" r:id="rId1"/>
  </sheets>
  <definedNames>
    <definedName name="_xlnm.Print_Area" localSheetId="0">'1 priedas'!$A$1:$D$86</definedName>
    <definedName name="_xlnm.Print_Titles" localSheetId="0">'1 priedas'!$7:$8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24" i="1" l="1"/>
  <c r="D76" i="1" l="1"/>
  <c r="D10" i="1" l="1"/>
  <c r="D57" i="1"/>
  <c r="D20" i="1" l="1"/>
  <c r="D62" i="1"/>
  <c r="D56" i="1" s="1"/>
  <c r="D71" i="1" l="1"/>
  <c r="D17" i="1" l="1"/>
  <c r="D13" i="1"/>
  <c r="D9" i="1" l="1"/>
  <c r="D74" i="1" s="1"/>
  <c r="D82" i="1" s="1"/>
</calcChain>
</file>

<file path=xl/sharedStrings.xml><?xml version="1.0" encoding="utf-8"?>
<sst xmlns="http://schemas.openxmlformats.org/spreadsheetml/2006/main" count="157" uniqueCount="157">
  <si>
    <t>Vilniaus rajono savivaldybės</t>
  </si>
  <si>
    <t>1 priedas</t>
  </si>
  <si>
    <t>VILNIAUS RAJONO SAVIVALDYBĖS 2024 METŲ BIUDŽETO PAJAMOS</t>
  </si>
  <si>
    <t xml:space="preserve"> Tūkst. Eur</t>
  </si>
  <si>
    <t>Eil.
Nr.</t>
  </si>
  <si>
    <t>Pajamų pavadinimas</t>
  </si>
  <si>
    <t xml:space="preserve"> Iš viso:
</t>
  </si>
  <si>
    <t>1.</t>
  </si>
  <si>
    <t xml:space="preserve">MOKESČIAI </t>
  </si>
  <si>
    <t>1.1.</t>
  </si>
  <si>
    <t>Pajamų ir pelno mokesčiai</t>
  </si>
  <si>
    <t>1.1.1</t>
  </si>
  <si>
    <t>Gyventojų pajamų mokestis pagal Lietuvos Respublikos 2024 metų valstybės ir savivaldybių biudžetų finansinių rodyklių patvirtinimo įstatymą</t>
  </si>
  <si>
    <t>1.1.2</t>
  </si>
  <si>
    <t>Gyventojų pajamų mokestis iš veiklos, kurią verčiamasi turint verslo liudijimą</t>
  </si>
  <si>
    <t>1.2.</t>
  </si>
  <si>
    <t>Turto mokesčiai</t>
  </si>
  <si>
    <t>1.2.1.</t>
  </si>
  <si>
    <t>Žemės mokestis</t>
  </si>
  <si>
    <t>1.2.2.</t>
  </si>
  <si>
    <t>Paveldimo turto mokestis</t>
  </si>
  <si>
    <t>1.2.3.</t>
  </si>
  <si>
    <t>Nekilnojamojo turto mokestis</t>
  </si>
  <si>
    <t>1.3.</t>
  </si>
  <si>
    <t>Prekių ir paslaugų mokesčiai</t>
  </si>
  <si>
    <t>1.3.1.</t>
  </si>
  <si>
    <t xml:space="preserve">Mokesčiai už aplinkos teršimą </t>
  </si>
  <si>
    <t>2.</t>
  </si>
  <si>
    <t>DOTACIJOS</t>
  </si>
  <si>
    <t>2.1.</t>
  </si>
  <si>
    <t xml:space="preserve">Speciali tikslinė dotacija </t>
  </si>
  <si>
    <t>2.1.1.</t>
  </si>
  <si>
    <t>Mokymo lėšos ugdymo reikmėms finansuoti</t>
  </si>
  <si>
    <t>2.1.2.</t>
  </si>
  <si>
    <t xml:space="preserve">Ūkio lėšos mokykloms (klasėms arba grupėms), skirtoms šalies (regiono) mokiniams, turintiems specialiųjų ugdymosi poreikių </t>
  </si>
  <si>
    <t>2.1.3.</t>
  </si>
  <si>
    <t>Koordinuotai teikiamų paslaugų vaikams nuo gimimo iki 18 metų (turintiems didelių ir labai didelių specialiųjų ugdymosi poreikių – iki 21 metų) ir vaiko atstovams koordinavimui finansuoti</t>
  </si>
  <si>
    <t>2.1.4.</t>
  </si>
  <si>
    <t>Valstybinėms (perduotoms savivaldybėms) funkcijoms atlikti iš viso, iš jų:</t>
  </si>
  <si>
    <t>2.1.4.1.</t>
  </si>
  <si>
    <t>Melioracijai</t>
  </si>
  <si>
    <t>2.1.4.2.</t>
  </si>
  <si>
    <t>Gyventojų registrui tvarkyti ir duomenims teikti</t>
  </si>
  <si>
    <t>2.1.4.3.</t>
  </si>
  <si>
    <t>Duomenims suteiktos valstybės pagalbos registrui teikti</t>
  </si>
  <si>
    <t>2.1.4.4.</t>
  </si>
  <si>
    <t>Civilinės būklės aktams registruoti</t>
  </si>
  <si>
    <t>2.1.4.5.</t>
  </si>
  <si>
    <t>Valstybinės kalbos vartojimo ir taisyklingumo kontrolei</t>
  </si>
  <si>
    <t>2.1.4.6.</t>
  </si>
  <si>
    <t>Archyviniams dokumentams tvarkyti</t>
  </si>
  <si>
    <t>2.1.4.7.</t>
  </si>
  <si>
    <t>Gyvenamajai vietai deklaruoti</t>
  </si>
  <si>
    <t>2.1.4.8.</t>
  </si>
  <si>
    <t>Valstybės pirminei teisinei pagalbai teikti</t>
  </si>
  <si>
    <t>2.1.4.9.</t>
  </si>
  <si>
    <t xml:space="preserve">Dalyvauti rengiant ir vykdant mobilizaciją </t>
  </si>
  <si>
    <t>2.1.4.10.</t>
  </si>
  <si>
    <t>Civilinei saugai administruoti</t>
  </si>
  <si>
    <t>2.1.4.11.</t>
  </si>
  <si>
    <t>Žemės ūkio funkcijoms atlikti</t>
  </si>
  <si>
    <t>2.1.4.12.</t>
  </si>
  <si>
    <t>Priešgaisrinėms tarnyboms organizuoti</t>
  </si>
  <si>
    <t>2.1.4.13.</t>
  </si>
  <si>
    <t>Plėtoti sveiką gyvenseną bei stiprinti sveikos gyvensenos įgūdžius ugdymo įstaigose ir bendruomenėse, vykdyti visuomenės sveikatos stebėseną savivaldybėse</t>
  </si>
  <si>
    <t>2.1.4.14.</t>
  </si>
  <si>
    <t>Neveiksnių asmenų būklei peržiūrėjimui užtikrinti</t>
  </si>
  <si>
    <t>2.1.4.15.</t>
  </si>
  <si>
    <t>Plėtoti psichikos sveikatos stiprinimo, psichosocialinės pagalbos ir savižudybių prevencijos intervencijas</t>
  </si>
  <si>
    <t>2.1.4.16.</t>
  </si>
  <si>
    <t>Socialinėms išmokoms ir kompensacijoms skaičiuoti ir mokėti</t>
  </si>
  <si>
    <t>2.1.4.17.</t>
  </si>
  <si>
    <t>Socialinei paramai mokiniams</t>
  </si>
  <si>
    <t>2.1.4.18.</t>
  </si>
  <si>
    <t>Socialinėms paslaugoms</t>
  </si>
  <si>
    <t>2.1.4.19.</t>
  </si>
  <si>
    <t>Jaunimo politikos įgyvendinimas</t>
  </si>
  <si>
    <t>2.1.4.20.</t>
  </si>
  <si>
    <t>Užimtumo didinimo programai įgyvendinti ir administruoti</t>
  </si>
  <si>
    <t>2.1.4.21.</t>
  </si>
  <si>
    <t>Būsto nuomos ar išperkamosios būsto nuomos mokesčių dalies kompensacijoms</t>
  </si>
  <si>
    <t>2.1.4.22.</t>
  </si>
  <si>
    <t>2.1.4.23.</t>
  </si>
  <si>
    <t>Erdvinių duomenų tvarkymas</t>
  </si>
  <si>
    <t>2.1.4.24.</t>
  </si>
  <si>
    <t>2.1.4.25.</t>
  </si>
  <si>
    <t>Valstybinės žemės ir kito turto valdymas, naudojimas ir disponavimas patikėjimo teise</t>
  </si>
  <si>
    <t>2.2.</t>
  </si>
  <si>
    <t xml:space="preserve">Valstybės biudžeto lėšų akredituotai vaikų dienos socialinei priežiūrai organizuoti, teikti ir administruoti </t>
  </si>
  <si>
    <t>2.3.</t>
  </si>
  <si>
    <t xml:space="preserve">Valstybės biudžeto lėšos, skirtos neformaliajam vaikų švietimui </t>
  </si>
  <si>
    <t>2.4.</t>
  </si>
  <si>
    <t xml:space="preserve">Valstybės biudžeto lėšos, skirtos viešosioms bibliotekoms dokumentams įsigyti  </t>
  </si>
  <si>
    <t>2.5.</t>
  </si>
  <si>
    <t>3.</t>
  </si>
  <si>
    <t>KITOS PAJAMOS</t>
  </si>
  <si>
    <t>3.1.</t>
  </si>
  <si>
    <t>Turto pajamos</t>
  </si>
  <si>
    <t>3.1.1.</t>
  </si>
  <si>
    <t>Dividendai</t>
  </si>
  <si>
    <t>3.1.2.</t>
  </si>
  <si>
    <t>Nuomos mokestis už valstybinę žemę ir vandens telkinius</t>
  </si>
  <si>
    <t>3.1.3.</t>
  </si>
  <si>
    <t>Mokesčiai už valstybinius gamtos išteklius iš viso, iš jų:</t>
  </si>
  <si>
    <t>3.1.3.1.</t>
  </si>
  <si>
    <t xml:space="preserve">Mokestis už medžiojamų gyvūnų išteklius </t>
  </si>
  <si>
    <t>3.2.</t>
  </si>
  <si>
    <t>Pajamos už prekes ir paslaugas</t>
  </si>
  <si>
    <t>3.2.1.</t>
  </si>
  <si>
    <t>Biudžetinių įstaigų pajamos už prekes ir paslaugas</t>
  </si>
  <si>
    <t>3.2.2.</t>
  </si>
  <si>
    <t>Pajamos už ilgalaikio ir trumpalaikio materialiojo turto nuomą</t>
  </si>
  <si>
    <t>3.2.3.</t>
  </si>
  <si>
    <t>Įmokos už išlaikymą švietimo, socialinės apsaugos ir kitose įstaigose</t>
  </si>
  <si>
    <t>3.2.4.</t>
  </si>
  <si>
    <t>Valstybės rinkliava</t>
  </si>
  <si>
    <t>3.2.5.</t>
  </si>
  <si>
    <t>Vietinė rinkliava</t>
  </si>
  <si>
    <t>3.2.6.</t>
  </si>
  <si>
    <t>Infrastruktūros plėtros įmokos</t>
  </si>
  <si>
    <t>3.3.</t>
  </si>
  <si>
    <t>Pajamos iš  baudų ir konfiskuoto turto ir kitų netesybų</t>
  </si>
  <si>
    <t>3.4.</t>
  </si>
  <si>
    <t>Kitos neišvardytos pajamos</t>
  </si>
  <si>
    <t>4.</t>
  </si>
  <si>
    <t>MATERIALIOJO TURTO REALIZAVIMO PAJAMOS</t>
  </si>
  <si>
    <t>4.1.</t>
  </si>
  <si>
    <t>Žemės realizavimo pajamos</t>
  </si>
  <si>
    <t>4.2.</t>
  </si>
  <si>
    <t>Pastatų ir statinių realizavimo pajamos</t>
  </si>
  <si>
    <t>IŠ VISO PAJAMŲ:</t>
  </si>
  <si>
    <t>5.</t>
  </si>
  <si>
    <t>Skolintos lėšos</t>
  </si>
  <si>
    <t>6.</t>
  </si>
  <si>
    <t>6.1.</t>
  </si>
  <si>
    <t>6.2.</t>
  </si>
  <si>
    <t>6.3.</t>
  </si>
  <si>
    <t>6.4.</t>
  </si>
  <si>
    <t>Europos Sąjungos lėšų likutis</t>
  </si>
  <si>
    <t>6.5.</t>
  </si>
  <si>
    <t>IŠ VISO:</t>
  </si>
  <si>
    <t>_______________________________________</t>
  </si>
  <si>
    <t xml:space="preserve"> </t>
  </si>
  <si>
    <t>Tiksliniai asignavimai skirti profesinių sąjungų nariams sutartiniams įsipareigojimams vykdyti</t>
  </si>
  <si>
    <t>2.6.</t>
  </si>
  <si>
    <t>Europos Sąjungos lėšos investiciniams projektams finansuoti</t>
  </si>
  <si>
    <t>Valstybės biudžeto lėšos, skirtos asmeninei pagalbai teikti ir administruoti</t>
  </si>
  <si>
    <t>Valstybės biudžeto lėšos, skirtos asmenų su negalia reikalų koordinavimo funkcijai</t>
  </si>
  <si>
    <t>2.7.</t>
  </si>
  <si>
    <t>Savivaldybės teritorijoje esančių miestų ir miestelių teritorijų ribose valstybinės žemės, perduotos Lietuvos Respublikos Vyriausybės nutarimu, patikėtinio funkcijai atlikti</t>
  </si>
  <si>
    <t>Praėjusių metų lėšų likutis, iš jų:</t>
  </si>
  <si>
    <t>Infrastuktūros plėtros įmokų likutis</t>
  </si>
  <si>
    <t xml:space="preserve">Biudžetinių įstaigų pajamų likutis </t>
  </si>
  <si>
    <t>Aplinkos apsaugos specialiosios programos likutis</t>
  </si>
  <si>
    <t>Sukauptų savivaldybės biudžeto nepanaudotų pajamų likutis</t>
  </si>
  <si>
    <t>tarybos 2024 m. vasario 15 d.</t>
  </si>
  <si>
    <t>sprendimo Nr.  T3-49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</si>
</sst>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  <charset val="186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164" fontId="0" fillId="0" borderId="0" xfId="0" applyNumberFormat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/>
    <xf numFmtId="0" fontId="5" fillId="0" borderId="6" xfId="0" applyFont="1" applyBorder="1" applyAlignment="1">
      <alignment horizontal="left" vertical="center"/>
    </xf>
    <xf numFmtId="4" fontId="9" fillId="0" borderId="0" xfId="0" applyNumberFormat="1" applyFont="1"/>
    <xf numFmtId="4" fontId="5" fillId="0" borderId="0" xfId="0" applyNumberFormat="1" applyFont="1"/>
    <xf numFmtId="4" fontId="5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12" fillId="0" borderId="5" xfId="0" applyNumberFormat="1" applyFont="1" applyBorder="1" applyAlignment="1">
      <alignment horizontal="right" vertical="center"/>
    </xf>
    <xf numFmtId="4" fontId="5" fillId="2" borderId="1" xfId="0" applyNumberFormat="1" applyFont="1" applyFill="1" applyBorder="1"/>
    <xf numFmtId="4" fontId="12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/>
    <xf numFmtId="4" fontId="12" fillId="0" borderId="1" xfId="0" applyNumberFormat="1" applyFont="1" applyBorder="1" applyAlignment="1">
      <alignment horizontal="right"/>
    </xf>
    <xf numFmtId="4" fontId="6" fillId="0" borderId="0" xfId="0" applyNumberFormat="1" applyFont="1"/>
    <xf numFmtId="4" fontId="5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4" fontId="5" fillId="0" borderId="0" xfId="0" applyNumberFormat="1" applyFont="1" applyAlignment="1">
      <alignment horizontal="right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2" fillId="0" borderId="2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tabSelected="1" zoomScale="93" zoomScaleNormal="93" zoomScaleSheetLayoutView="93" zoomScalePageLayoutView="110" workbookViewId="0">
      <selection activeCell="C3" sqref="C3:D3"/>
    </sheetView>
  </sheetViews>
  <sheetFormatPr defaultRowHeight="20.149999999999999" customHeight="1" x14ac:dyDescent="0.35"/>
  <cols>
    <col min="1" max="1" width="9.54296875" customWidth="1"/>
    <col min="2" max="2" width="50.453125" customWidth="1"/>
    <col min="3" max="3" width="21.1796875" customWidth="1"/>
    <col min="4" max="4" width="13.08984375" style="31" customWidth="1"/>
  </cols>
  <sheetData>
    <row r="1" spans="1:4" ht="18.649999999999999" customHeight="1" x14ac:dyDescent="0.35">
      <c r="A1" s="2"/>
      <c r="B1" s="2"/>
      <c r="C1" s="38" t="s">
        <v>0</v>
      </c>
      <c r="D1" s="38"/>
    </row>
    <row r="2" spans="1:4" ht="14.15" customHeight="1" x14ac:dyDescent="0.35">
      <c r="A2" s="2"/>
      <c r="B2" s="2"/>
      <c r="C2" s="39" t="s">
        <v>155</v>
      </c>
      <c r="D2" s="39"/>
    </row>
    <row r="3" spans="1:4" ht="15" customHeight="1" x14ac:dyDescent="0.35">
      <c r="A3" s="4"/>
      <c r="B3" s="4"/>
      <c r="C3" s="39" t="s">
        <v>156</v>
      </c>
      <c r="D3" s="39"/>
    </row>
    <row r="4" spans="1:4" ht="15.5" x14ac:dyDescent="0.35">
      <c r="A4" s="4"/>
      <c r="B4" s="4"/>
      <c r="C4" s="39" t="s">
        <v>1</v>
      </c>
      <c r="D4" s="39"/>
    </row>
    <row r="5" spans="1:4" ht="15.5" x14ac:dyDescent="0.35">
      <c r="A5" s="4"/>
      <c r="B5" s="4"/>
      <c r="C5" s="8"/>
      <c r="D5" s="20"/>
    </row>
    <row r="6" spans="1:4" ht="20.149999999999999" customHeight="1" x14ac:dyDescent="0.35">
      <c r="A6" s="40" t="s">
        <v>2</v>
      </c>
      <c r="B6" s="40"/>
      <c r="C6" s="40"/>
      <c r="D6" s="20"/>
    </row>
    <row r="7" spans="1:4" ht="20.149999999999999" customHeight="1" x14ac:dyDescent="0.35">
      <c r="A7" s="5"/>
      <c r="B7" s="5"/>
      <c r="C7" s="5"/>
      <c r="D7" s="34" t="s">
        <v>3</v>
      </c>
    </row>
    <row r="8" spans="1:4" ht="31" x14ac:dyDescent="0.35">
      <c r="A8" s="16" t="s">
        <v>4</v>
      </c>
      <c r="B8" s="48" t="s">
        <v>5</v>
      </c>
      <c r="C8" s="49"/>
      <c r="D8" s="22" t="s">
        <v>6</v>
      </c>
    </row>
    <row r="9" spans="1:4" ht="15" x14ac:dyDescent="0.35">
      <c r="A9" s="10" t="s">
        <v>7</v>
      </c>
      <c r="B9" s="52" t="s">
        <v>8</v>
      </c>
      <c r="C9" s="53"/>
      <c r="D9" s="23">
        <f>D10+D13+D17</f>
        <v>121593</v>
      </c>
    </row>
    <row r="10" spans="1:4" ht="15" x14ac:dyDescent="0.35">
      <c r="A10" s="10" t="s">
        <v>9</v>
      </c>
      <c r="B10" s="52" t="s">
        <v>10</v>
      </c>
      <c r="C10" s="53"/>
      <c r="D10" s="23">
        <f>SUM(D11+D12)</f>
        <v>116104</v>
      </c>
    </row>
    <row r="11" spans="1:4" ht="34.25" customHeight="1" x14ac:dyDescent="0.35">
      <c r="A11" s="9" t="s">
        <v>11</v>
      </c>
      <c r="B11" s="35" t="s">
        <v>12</v>
      </c>
      <c r="C11" s="37"/>
      <c r="D11" s="24">
        <v>115904</v>
      </c>
    </row>
    <row r="12" spans="1:4" ht="20.149999999999999" customHeight="1" x14ac:dyDescent="0.35">
      <c r="A12" s="9" t="s">
        <v>13</v>
      </c>
      <c r="B12" s="11" t="s">
        <v>14</v>
      </c>
      <c r="C12" s="12"/>
      <c r="D12" s="24">
        <v>200</v>
      </c>
    </row>
    <row r="13" spans="1:4" ht="15" x14ac:dyDescent="0.35">
      <c r="A13" s="10" t="s">
        <v>15</v>
      </c>
      <c r="B13" s="52" t="s">
        <v>16</v>
      </c>
      <c r="C13" s="53"/>
      <c r="D13" s="23">
        <f>D14+D15+D16</f>
        <v>5280</v>
      </c>
    </row>
    <row r="14" spans="1:4" ht="15.5" x14ac:dyDescent="0.35">
      <c r="A14" s="9" t="s">
        <v>17</v>
      </c>
      <c r="B14" s="46" t="s">
        <v>18</v>
      </c>
      <c r="C14" s="47"/>
      <c r="D14" s="25">
        <v>2500</v>
      </c>
    </row>
    <row r="15" spans="1:4" ht="15.5" x14ac:dyDescent="0.35">
      <c r="A15" s="9" t="s">
        <v>19</v>
      </c>
      <c r="B15" s="46" t="s">
        <v>20</v>
      </c>
      <c r="C15" s="47"/>
      <c r="D15" s="25">
        <v>80</v>
      </c>
    </row>
    <row r="16" spans="1:4" ht="15.5" x14ac:dyDescent="0.35">
      <c r="A16" s="9" t="s">
        <v>21</v>
      </c>
      <c r="B16" s="46" t="s">
        <v>22</v>
      </c>
      <c r="C16" s="47"/>
      <c r="D16" s="25">
        <v>2700</v>
      </c>
    </row>
    <row r="17" spans="1:4" ht="15" x14ac:dyDescent="0.35">
      <c r="A17" s="10" t="s">
        <v>23</v>
      </c>
      <c r="B17" s="52" t="s">
        <v>24</v>
      </c>
      <c r="C17" s="53"/>
      <c r="D17" s="26">
        <f>D18</f>
        <v>209</v>
      </c>
    </row>
    <row r="18" spans="1:4" ht="15.5" x14ac:dyDescent="0.35">
      <c r="A18" s="9" t="s">
        <v>25</v>
      </c>
      <c r="B18" s="46" t="s">
        <v>26</v>
      </c>
      <c r="C18" s="47"/>
      <c r="D18" s="25">
        <v>209</v>
      </c>
    </row>
    <row r="19" spans="1:4" ht="15" x14ac:dyDescent="0.35">
      <c r="A19" s="10" t="s">
        <v>27</v>
      </c>
      <c r="B19" s="52" t="s">
        <v>28</v>
      </c>
      <c r="C19" s="53"/>
      <c r="D19" s="23">
        <f>D21+D22+D23+D24+D50+D51+D52+D53+D54+D55</f>
        <v>56945.5</v>
      </c>
    </row>
    <row r="20" spans="1:4" ht="15.5" x14ac:dyDescent="0.35">
      <c r="A20" s="9" t="s">
        <v>29</v>
      </c>
      <c r="B20" s="46" t="s">
        <v>30</v>
      </c>
      <c r="C20" s="47"/>
      <c r="D20" s="32">
        <f>D21+D24+D22+D23</f>
        <v>55515.7</v>
      </c>
    </row>
    <row r="21" spans="1:4" ht="15.5" x14ac:dyDescent="0.35">
      <c r="A21" s="9" t="s">
        <v>31</v>
      </c>
      <c r="B21" s="46" t="s">
        <v>32</v>
      </c>
      <c r="C21" s="47"/>
      <c r="D21" s="25">
        <v>46093.599999999999</v>
      </c>
    </row>
    <row r="22" spans="1:4" ht="30" customHeight="1" x14ac:dyDescent="0.35">
      <c r="A22" s="9" t="s">
        <v>33</v>
      </c>
      <c r="B22" s="35" t="s">
        <v>34</v>
      </c>
      <c r="C22" s="36"/>
      <c r="D22" s="25">
        <v>0</v>
      </c>
    </row>
    <row r="23" spans="1:4" ht="45.75" customHeight="1" x14ac:dyDescent="0.35">
      <c r="A23" s="33" t="s">
        <v>35</v>
      </c>
      <c r="B23" s="43" t="s">
        <v>36</v>
      </c>
      <c r="C23" s="45"/>
      <c r="D23" s="27">
        <v>34</v>
      </c>
    </row>
    <row r="24" spans="1:4" ht="15.5" x14ac:dyDescent="0.35">
      <c r="A24" s="9" t="s">
        <v>37</v>
      </c>
      <c r="B24" s="35" t="s">
        <v>38</v>
      </c>
      <c r="C24" s="37"/>
      <c r="D24" s="32">
        <f>SUM(D25:D49)</f>
        <v>9388.0999999999985</v>
      </c>
    </row>
    <row r="25" spans="1:4" ht="15.5" x14ac:dyDescent="0.35">
      <c r="A25" s="9" t="s">
        <v>39</v>
      </c>
      <c r="B25" s="46" t="s">
        <v>40</v>
      </c>
      <c r="C25" s="47"/>
      <c r="D25" s="27">
        <v>180</v>
      </c>
    </row>
    <row r="26" spans="1:4" ht="15.5" x14ac:dyDescent="0.35">
      <c r="A26" s="9" t="s">
        <v>41</v>
      </c>
      <c r="B26" s="46" t="s">
        <v>42</v>
      </c>
      <c r="C26" s="47"/>
      <c r="D26" s="27">
        <v>1.9</v>
      </c>
    </row>
    <row r="27" spans="1:4" ht="15.5" x14ac:dyDescent="0.35">
      <c r="A27" s="9" t="s">
        <v>43</v>
      </c>
      <c r="B27" s="46" t="s">
        <v>44</v>
      </c>
      <c r="C27" s="47"/>
      <c r="D27" s="27">
        <v>5.0999999999999996</v>
      </c>
    </row>
    <row r="28" spans="1:4" ht="15.5" x14ac:dyDescent="0.35">
      <c r="A28" s="9" t="s">
        <v>45</v>
      </c>
      <c r="B28" s="46" t="s">
        <v>46</v>
      </c>
      <c r="C28" s="47"/>
      <c r="D28" s="27">
        <v>53.5</v>
      </c>
    </row>
    <row r="29" spans="1:4" ht="15.5" x14ac:dyDescent="0.35">
      <c r="A29" s="19" t="s">
        <v>47</v>
      </c>
      <c r="B29" s="46" t="s">
        <v>48</v>
      </c>
      <c r="C29" s="47"/>
      <c r="D29" s="27">
        <v>17</v>
      </c>
    </row>
    <row r="30" spans="1:4" ht="15.5" x14ac:dyDescent="0.35">
      <c r="A30" s="9" t="s">
        <v>49</v>
      </c>
      <c r="B30" s="46" t="s">
        <v>50</v>
      </c>
      <c r="C30" s="47"/>
      <c r="D30" s="27">
        <v>20.7</v>
      </c>
    </row>
    <row r="31" spans="1:4" ht="15.5" x14ac:dyDescent="0.35">
      <c r="A31" s="9" t="s">
        <v>51</v>
      </c>
      <c r="B31" s="46" t="s">
        <v>52</v>
      </c>
      <c r="C31" s="47"/>
      <c r="D31" s="27">
        <v>11.5</v>
      </c>
    </row>
    <row r="32" spans="1:4" ht="15.5" x14ac:dyDescent="0.35">
      <c r="A32" s="14" t="s">
        <v>53</v>
      </c>
      <c r="B32" s="50" t="s">
        <v>54</v>
      </c>
      <c r="C32" s="51"/>
      <c r="D32" s="27">
        <v>5</v>
      </c>
    </row>
    <row r="33" spans="1:4" ht="15.5" x14ac:dyDescent="0.35">
      <c r="A33" s="9" t="s">
        <v>55</v>
      </c>
      <c r="B33" s="46" t="s">
        <v>56</v>
      </c>
      <c r="C33" s="47"/>
      <c r="D33" s="27">
        <v>32.5</v>
      </c>
    </row>
    <row r="34" spans="1:4" ht="15.5" x14ac:dyDescent="0.35">
      <c r="A34" s="9" t="s">
        <v>57</v>
      </c>
      <c r="B34" s="46" t="s">
        <v>58</v>
      </c>
      <c r="C34" s="47"/>
      <c r="D34" s="27">
        <v>79.099999999999994</v>
      </c>
    </row>
    <row r="35" spans="1:4" ht="15.5" x14ac:dyDescent="0.35">
      <c r="A35" s="9" t="s">
        <v>59</v>
      </c>
      <c r="B35" s="46" t="s">
        <v>60</v>
      </c>
      <c r="C35" s="47"/>
      <c r="D35" s="27">
        <v>302.7</v>
      </c>
    </row>
    <row r="36" spans="1:4" ht="15.5" x14ac:dyDescent="0.35">
      <c r="A36" s="9" t="s">
        <v>61</v>
      </c>
      <c r="B36" s="46" t="s">
        <v>62</v>
      </c>
      <c r="C36" s="47"/>
      <c r="D36" s="25">
        <v>1445</v>
      </c>
    </row>
    <row r="37" spans="1:4" ht="47.25" customHeight="1" x14ac:dyDescent="0.35">
      <c r="A37" s="9" t="s">
        <v>63</v>
      </c>
      <c r="B37" s="35" t="s">
        <v>64</v>
      </c>
      <c r="C37" s="36"/>
      <c r="D37" s="25">
        <v>1179.7</v>
      </c>
    </row>
    <row r="38" spans="1:4" ht="15.5" x14ac:dyDescent="0.35">
      <c r="A38" s="9" t="s">
        <v>65</v>
      </c>
      <c r="B38" s="46" t="s">
        <v>66</v>
      </c>
      <c r="C38" s="47"/>
      <c r="D38" s="25">
        <v>7.7</v>
      </c>
    </row>
    <row r="39" spans="1:4" ht="30" customHeight="1" x14ac:dyDescent="0.35">
      <c r="A39" s="9" t="s">
        <v>67</v>
      </c>
      <c r="B39" s="35" t="s">
        <v>68</v>
      </c>
      <c r="C39" s="36"/>
      <c r="D39" s="25">
        <v>141</v>
      </c>
    </row>
    <row r="40" spans="1:4" ht="15.5" x14ac:dyDescent="0.35">
      <c r="A40" s="9" t="s">
        <v>69</v>
      </c>
      <c r="B40" s="46" t="s">
        <v>70</v>
      </c>
      <c r="C40" s="47"/>
      <c r="D40" s="25">
        <v>669.6</v>
      </c>
    </row>
    <row r="41" spans="1:4" ht="15.5" x14ac:dyDescent="0.35">
      <c r="A41" s="9" t="s">
        <v>71</v>
      </c>
      <c r="B41" s="46" t="s">
        <v>72</v>
      </c>
      <c r="C41" s="47"/>
      <c r="D41" s="25">
        <v>1668.7</v>
      </c>
    </row>
    <row r="42" spans="1:4" ht="15.5" x14ac:dyDescent="0.35">
      <c r="A42" s="9" t="s">
        <v>73</v>
      </c>
      <c r="B42" s="46" t="s">
        <v>74</v>
      </c>
      <c r="C42" s="47"/>
      <c r="D42" s="25">
        <v>2903.2</v>
      </c>
    </row>
    <row r="43" spans="1:4" ht="15.5" x14ac:dyDescent="0.35">
      <c r="A43" s="9" t="s">
        <v>75</v>
      </c>
      <c r="B43" s="46" t="s">
        <v>76</v>
      </c>
      <c r="C43" s="47"/>
      <c r="D43" s="27">
        <v>24.7</v>
      </c>
    </row>
    <row r="44" spans="1:4" ht="15.5" x14ac:dyDescent="0.35">
      <c r="A44" s="9" t="s">
        <v>77</v>
      </c>
      <c r="B44" s="46" t="s">
        <v>78</v>
      </c>
      <c r="C44" s="47"/>
      <c r="D44" s="27">
        <v>411.4</v>
      </c>
    </row>
    <row r="45" spans="1:4" ht="15.5" x14ac:dyDescent="0.35">
      <c r="A45" s="9" t="s">
        <v>79</v>
      </c>
      <c r="B45" s="46" t="s">
        <v>80</v>
      </c>
      <c r="C45" s="47"/>
      <c r="D45" s="27">
        <v>26.2</v>
      </c>
    </row>
    <row r="46" spans="1:4" ht="30" customHeight="1" x14ac:dyDescent="0.35">
      <c r="A46" s="9" t="s">
        <v>81</v>
      </c>
      <c r="B46" s="35" t="s">
        <v>143</v>
      </c>
      <c r="C46" s="36"/>
      <c r="D46" s="27">
        <v>5.3</v>
      </c>
    </row>
    <row r="47" spans="1:4" ht="15.5" x14ac:dyDescent="0.35">
      <c r="A47" s="9" t="s">
        <v>82</v>
      </c>
      <c r="B47" s="35" t="s">
        <v>83</v>
      </c>
      <c r="C47" s="36"/>
      <c r="D47" s="27">
        <v>151.4</v>
      </c>
    </row>
    <row r="48" spans="1:4" ht="44" customHeight="1" x14ac:dyDescent="0.35">
      <c r="A48" s="9" t="s">
        <v>84</v>
      </c>
      <c r="B48" s="35" t="s">
        <v>149</v>
      </c>
      <c r="C48" s="36"/>
      <c r="D48" s="27">
        <v>43.9</v>
      </c>
    </row>
    <row r="49" spans="1:5" ht="31.25" customHeight="1" x14ac:dyDescent="0.35">
      <c r="A49" s="9" t="s">
        <v>85</v>
      </c>
      <c r="B49" s="35" t="s">
        <v>86</v>
      </c>
      <c r="C49" s="36"/>
      <c r="D49" s="27">
        <v>1.3</v>
      </c>
    </row>
    <row r="50" spans="1:5" ht="29.75" customHeight="1" x14ac:dyDescent="0.35">
      <c r="A50" s="15" t="s">
        <v>87</v>
      </c>
      <c r="B50" s="43" t="s">
        <v>88</v>
      </c>
      <c r="C50" s="44"/>
      <c r="D50" s="27">
        <v>237.5</v>
      </c>
    </row>
    <row r="51" spans="1:5" ht="15.5" x14ac:dyDescent="0.35">
      <c r="A51" s="15" t="s">
        <v>89</v>
      </c>
      <c r="B51" s="43" t="s">
        <v>90</v>
      </c>
      <c r="C51" s="45"/>
      <c r="D51" s="27">
        <v>710.3</v>
      </c>
    </row>
    <row r="52" spans="1:5" ht="15.5" x14ac:dyDescent="0.35">
      <c r="A52" s="15" t="s">
        <v>91</v>
      </c>
      <c r="B52" s="43" t="s">
        <v>92</v>
      </c>
      <c r="C52" s="45"/>
      <c r="D52" s="27">
        <v>133.69999999999999</v>
      </c>
    </row>
    <row r="53" spans="1:5" ht="15" customHeight="1" x14ac:dyDescent="0.35">
      <c r="A53" s="15" t="s">
        <v>93</v>
      </c>
      <c r="B53" s="43" t="s">
        <v>145</v>
      </c>
      <c r="C53" s="45"/>
      <c r="D53" s="27">
        <v>50.8</v>
      </c>
    </row>
    <row r="54" spans="1:5" ht="15.5" x14ac:dyDescent="0.35">
      <c r="A54" s="15" t="s">
        <v>144</v>
      </c>
      <c r="B54" s="43" t="s">
        <v>146</v>
      </c>
      <c r="C54" s="45"/>
      <c r="D54" s="27">
        <v>266</v>
      </c>
    </row>
    <row r="55" spans="1:5" ht="30.5" customHeight="1" x14ac:dyDescent="0.35">
      <c r="A55" s="15" t="s">
        <v>148</v>
      </c>
      <c r="B55" s="43" t="s">
        <v>147</v>
      </c>
      <c r="C55" s="45"/>
      <c r="D55" s="27">
        <v>31.5</v>
      </c>
    </row>
    <row r="56" spans="1:5" ht="15" x14ac:dyDescent="0.35">
      <c r="A56" s="17" t="s">
        <v>94</v>
      </c>
      <c r="B56" s="41" t="s">
        <v>95</v>
      </c>
      <c r="C56" s="42"/>
      <c r="D56" s="28">
        <f>D57+D62+D69+D70</f>
        <v>9724</v>
      </c>
    </row>
    <row r="57" spans="1:5" ht="15" x14ac:dyDescent="0.35">
      <c r="A57" s="17" t="s">
        <v>96</v>
      </c>
      <c r="B57" s="41" t="s">
        <v>97</v>
      </c>
      <c r="C57" s="42"/>
      <c r="D57" s="28">
        <f>D58+D59+D60</f>
        <v>354</v>
      </c>
    </row>
    <row r="58" spans="1:5" ht="15.5" x14ac:dyDescent="0.35">
      <c r="A58" s="16" t="s">
        <v>98</v>
      </c>
      <c r="B58" s="35" t="s">
        <v>99</v>
      </c>
      <c r="C58" s="37"/>
      <c r="D58" s="27">
        <v>40</v>
      </c>
    </row>
    <row r="59" spans="1:5" ht="15.5" x14ac:dyDescent="0.35">
      <c r="A59" s="16" t="s">
        <v>100</v>
      </c>
      <c r="B59" s="43" t="s">
        <v>101</v>
      </c>
      <c r="C59" s="44"/>
      <c r="D59" s="27">
        <v>125</v>
      </c>
    </row>
    <row r="60" spans="1:5" ht="20.149999999999999" customHeight="1" x14ac:dyDescent="0.35">
      <c r="A60" s="16" t="s">
        <v>102</v>
      </c>
      <c r="B60" s="35" t="s">
        <v>103</v>
      </c>
      <c r="C60" s="37"/>
      <c r="D60" s="27">
        <v>189</v>
      </c>
    </row>
    <row r="61" spans="1:5" ht="15.5" x14ac:dyDescent="0.35">
      <c r="A61" s="16" t="s">
        <v>104</v>
      </c>
      <c r="B61" s="35" t="s">
        <v>105</v>
      </c>
      <c r="C61" s="37"/>
      <c r="D61" s="27">
        <v>40</v>
      </c>
    </row>
    <row r="62" spans="1:5" ht="15" x14ac:dyDescent="0.35">
      <c r="A62" s="17" t="s">
        <v>106</v>
      </c>
      <c r="B62" s="41" t="s">
        <v>107</v>
      </c>
      <c r="C62" s="42"/>
      <c r="D62" s="28">
        <f>D63+D64+D65+D66+D67+D68</f>
        <v>9110</v>
      </c>
      <c r="E62" s="1"/>
    </row>
    <row r="63" spans="1:5" ht="15.5" x14ac:dyDescent="0.35">
      <c r="A63" s="16" t="s">
        <v>108</v>
      </c>
      <c r="B63" s="35" t="s">
        <v>109</v>
      </c>
      <c r="C63" s="37"/>
      <c r="D63" s="27">
        <v>330</v>
      </c>
    </row>
    <row r="64" spans="1:5" ht="15.5" x14ac:dyDescent="0.35">
      <c r="A64" s="16" t="s">
        <v>110</v>
      </c>
      <c r="B64" s="35" t="s">
        <v>111</v>
      </c>
      <c r="C64" s="37"/>
      <c r="D64" s="27">
        <v>130</v>
      </c>
    </row>
    <row r="65" spans="1:4" ht="15.5" x14ac:dyDescent="0.35">
      <c r="A65" s="16" t="s">
        <v>112</v>
      </c>
      <c r="B65" s="35" t="s">
        <v>113</v>
      </c>
      <c r="C65" s="37"/>
      <c r="D65" s="27">
        <v>1250</v>
      </c>
    </row>
    <row r="66" spans="1:4" ht="15.5" x14ac:dyDescent="0.35">
      <c r="A66" s="16" t="s">
        <v>114</v>
      </c>
      <c r="B66" s="35" t="s">
        <v>115</v>
      </c>
      <c r="C66" s="36"/>
      <c r="D66" s="27">
        <v>200</v>
      </c>
    </row>
    <row r="67" spans="1:4" ht="15.5" x14ac:dyDescent="0.35">
      <c r="A67" s="16" t="s">
        <v>116</v>
      </c>
      <c r="B67" s="35" t="s">
        <v>117</v>
      </c>
      <c r="C67" s="36"/>
      <c r="D67" s="27">
        <v>3200</v>
      </c>
    </row>
    <row r="68" spans="1:4" ht="15.5" x14ac:dyDescent="0.35">
      <c r="A68" s="16" t="s">
        <v>118</v>
      </c>
      <c r="B68" s="35" t="s">
        <v>119</v>
      </c>
      <c r="C68" s="36"/>
      <c r="D68" s="27">
        <v>4000</v>
      </c>
    </row>
    <row r="69" spans="1:4" ht="15.5" x14ac:dyDescent="0.35">
      <c r="A69" s="17" t="s">
        <v>120</v>
      </c>
      <c r="B69" s="41" t="s">
        <v>121</v>
      </c>
      <c r="C69" s="42"/>
      <c r="D69" s="27">
        <v>80</v>
      </c>
    </row>
    <row r="70" spans="1:4" ht="15.5" x14ac:dyDescent="0.35">
      <c r="A70" s="17" t="s">
        <v>122</v>
      </c>
      <c r="B70" s="41" t="s">
        <v>123</v>
      </c>
      <c r="C70" s="42"/>
      <c r="D70" s="27">
        <v>180</v>
      </c>
    </row>
    <row r="71" spans="1:4" ht="15" x14ac:dyDescent="0.35">
      <c r="A71" s="17" t="s">
        <v>124</v>
      </c>
      <c r="B71" s="41" t="s">
        <v>125</v>
      </c>
      <c r="C71" s="42"/>
      <c r="D71" s="28">
        <f>D72+D73</f>
        <v>201</v>
      </c>
    </row>
    <row r="72" spans="1:4" ht="15.5" x14ac:dyDescent="0.35">
      <c r="A72" s="17" t="s">
        <v>126</v>
      </c>
      <c r="B72" s="41" t="s">
        <v>127</v>
      </c>
      <c r="C72" s="61"/>
      <c r="D72" s="29">
        <v>30</v>
      </c>
    </row>
    <row r="73" spans="1:4" ht="15.5" x14ac:dyDescent="0.35">
      <c r="A73" s="17" t="s">
        <v>128</v>
      </c>
      <c r="B73" s="41" t="s">
        <v>129</v>
      </c>
      <c r="C73" s="61"/>
      <c r="D73" s="29">
        <v>171</v>
      </c>
    </row>
    <row r="74" spans="1:4" ht="15" x14ac:dyDescent="0.35">
      <c r="A74" s="6"/>
      <c r="B74" s="55" t="s">
        <v>130</v>
      </c>
      <c r="C74" s="56"/>
      <c r="D74" s="28">
        <f>D9+D19+D56+D71</f>
        <v>188463.5</v>
      </c>
    </row>
    <row r="75" spans="1:4" ht="15.5" x14ac:dyDescent="0.35">
      <c r="A75" s="17" t="s">
        <v>131</v>
      </c>
      <c r="B75" s="41" t="s">
        <v>132</v>
      </c>
      <c r="C75" s="61"/>
      <c r="D75" s="27">
        <v>165.3</v>
      </c>
    </row>
    <row r="76" spans="1:4" ht="15.5" x14ac:dyDescent="0.35">
      <c r="A76" s="18" t="s">
        <v>133</v>
      </c>
      <c r="B76" s="59" t="s">
        <v>150</v>
      </c>
      <c r="C76" s="60"/>
      <c r="D76" s="29">
        <f>SUM(D77:D81)</f>
        <v>20499.5</v>
      </c>
    </row>
    <row r="77" spans="1:4" ht="15.5" x14ac:dyDescent="0.35">
      <c r="A77" s="13" t="s">
        <v>134</v>
      </c>
      <c r="B77" s="62" t="s">
        <v>151</v>
      </c>
      <c r="C77" s="63"/>
      <c r="D77" s="27">
        <v>7145</v>
      </c>
    </row>
    <row r="78" spans="1:4" ht="15.5" x14ac:dyDescent="0.35">
      <c r="A78" s="13" t="s">
        <v>135</v>
      </c>
      <c r="B78" s="62" t="s">
        <v>152</v>
      </c>
      <c r="C78" s="63"/>
      <c r="D78" s="27">
        <v>1346.1</v>
      </c>
    </row>
    <row r="79" spans="1:4" ht="15.5" x14ac:dyDescent="0.35">
      <c r="A79" s="13" t="s">
        <v>136</v>
      </c>
      <c r="B79" s="62" t="s">
        <v>153</v>
      </c>
      <c r="C79" s="63"/>
      <c r="D79" s="27">
        <v>356.6</v>
      </c>
    </row>
    <row r="80" spans="1:4" ht="15.5" x14ac:dyDescent="0.35">
      <c r="A80" s="13" t="s">
        <v>137</v>
      </c>
      <c r="B80" s="62" t="s">
        <v>138</v>
      </c>
      <c r="C80" s="63"/>
      <c r="D80" s="27">
        <v>286.89999999999998</v>
      </c>
    </row>
    <row r="81" spans="1:8" ht="15.5" x14ac:dyDescent="0.35">
      <c r="A81" s="13" t="s">
        <v>139</v>
      </c>
      <c r="B81" s="62" t="s">
        <v>154</v>
      </c>
      <c r="C81" s="63"/>
      <c r="D81" s="27">
        <v>11364.9</v>
      </c>
    </row>
    <row r="82" spans="1:8" ht="15.5" x14ac:dyDescent="0.35">
      <c r="A82" s="7"/>
      <c r="B82" s="57" t="s">
        <v>140</v>
      </c>
      <c r="C82" s="58"/>
      <c r="D82" s="30">
        <f>D74+D75+D76</f>
        <v>209128.3</v>
      </c>
    </row>
    <row r="83" spans="1:8" ht="20.149999999999999" customHeight="1" x14ac:dyDescent="0.35">
      <c r="A83" s="54" t="s">
        <v>141</v>
      </c>
      <c r="B83" s="54"/>
      <c r="C83" s="54"/>
      <c r="D83" s="21"/>
      <c r="H83" t="s">
        <v>142</v>
      </c>
    </row>
    <row r="84" spans="1:8" ht="20.149999999999999" customHeight="1" x14ac:dyDescent="0.35">
      <c r="A84" s="3"/>
      <c r="B84" s="3"/>
      <c r="C84" s="3"/>
    </row>
  </sheetData>
  <mergeCells count="80">
    <mergeCell ref="B81:C81"/>
    <mergeCell ref="B72:C72"/>
    <mergeCell ref="B68:C68"/>
    <mergeCell ref="B67:C67"/>
    <mergeCell ref="B75:C75"/>
    <mergeCell ref="B77:C77"/>
    <mergeCell ref="B78:C78"/>
    <mergeCell ref="B79:C79"/>
    <mergeCell ref="B80:C80"/>
    <mergeCell ref="B16:C16"/>
    <mergeCell ref="B13:C13"/>
    <mergeCell ref="B14:C14"/>
    <mergeCell ref="B15:C15"/>
    <mergeCell ref="B18:C18"/>
    <mergeCell ref="B17:C17"/>
    <mergeCell ref="B40:C40"/>
    <mergeCell ref="B26:C26"/>
    <mergeCell ref="B23:C23"/>
    <mergeCell ref="B24:C24"/>
    <mergeCell ref="B27:C27"/>
    <mergeCell ref="B33:C33"/>
    <mergeCell ref="B29:C29"/>
    <mergeCell ref="B34:C34"/>
    <mergeCell ref="B36:C36"/>
    <mergeCell ref="B38:C38"/>
    <mergeCell ref="A83:C83"/>
    <mergeCell ref="B57:C57"/>
    <mergeCell ref="B64:C64"/>
    <mergeCell ref="B65:C65"/>
    <mergeCell ref="B59:C59"/>
    <mergeCell ref="B60:C60"/>
    <mergeCell ref="B61:C61"/>
    <mergeCell ref="B63:C63"/>
    <mergeCell ref="B74:C74"/>
    <mergeCell ref="B82:C82"/>
    <mergeCell ref="B76:C76"/>
    <mergeCell ref="B62:C62"/>
    <mergeCell ref="B73:C73"/>
    <mergeCell ref="B71:C71"/>
    <mergeCell ref="B69:C69"/>
    <mergeCell ref="B70:C70"/>
    <mergeCell ref="B8:C8"/>
    <mergeCell ref="B39:C39"/>
    <mergeCell ref="B25:C25"/>
    <mergeCell ref="B28:C28"/>
    <mergeCell ref="B32:C32"/>
    <mergeCell ref="B30:C30"/>
    <mergeCell ref="B31:C31"/>
    <mergeCell ref="B22:C22"/>
    <mergeCell ref="B35:C35"/>
    <mergeCell ref="B37:C37"/>
    <mergeCell ref="B21:C21"/>
    <mergeCell ref="B9:C9"/>
    <mergeCell ref="B10:C10"/>
    <mergeCell ref="B11:C11"/>
    <mergeCell ref="B19:C19"/>
    <mergeCell ref="B20:C20"/>
    <mergeCell ref="B54:C54"/>
    <mergeCell ref="B55:C55"/>
    <mergeCell ref="B53:C53"/>
    <mergeCell ref="B47:C47"/>
    <mergeCell ref="B48:C48"/>
    <mergeCell ref="B49:C49"/>
    <mergeCell ref="B51:C51"/>
    <mergeCell ref="B66:C66"/>
    <mergeCell ref="B58:C58"/>
    <mergeCell ref="C1:D1"/>
    <mergeCell ref="C2:D2"/>
    <mergeCell ref="C3:D3"/>
    <mergeCell ref="C4:D4"/>
    <mergeCell ref="A6:C6"/>
    <mergeCell ref="B56:C56"/>
    <mergeCell ref="B50:C50"/>
    <mergeCell ref="B52:C52"/>
    <mergeCell ref="B41:C41"/>
    <mergeCell ref="B42:C42"/>
    <mergeCell ref="B45:C45"/>
    <mergeCell ref="B43:C43"/>
    <mergeCell ref="B46:C46"/>
    <mergeCell ref="B44:C44"/>
  </mergeCells>
  <phoneticPr fontId="1" type="noConversion"/>
  <printOptions horizontalCentered="1"/>
  <pageMargins left="1.1811023622047245" right="0.23622047244094491" top="0.78740157480314965" bottom="0.39370078740157483" header="0.31496062992125984" footer="0.31496062992125984"/>
  <pageSetup paperSize="9" scale="87" fitToHeight="0" orientation="portrait" r:id="rId1"/>
  <headerFooter differentFirst="1">
    <oddHeader>&amp;C&amp;P</oddHeader>
  </headerFooter>
  <rowBreaks count="1" manualBreakCount="1">
    <brk id="4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1 priedas</vt:lpstr>
      <vt:lpstr>'1 priedas'!Print_Area</vt:lpstr>
      <vt:lpstr>'1 priedas'!Print_Titles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Strižen</dc:creator>
  <cp:keywords/>
  <dc:description/>
  <cp:lastModifiedBy>Marina Symonovič</cp:lastModifiedBy>
  <cp:revision/>
  <cp:lastPrinted>2024-02-09T12:17:36Z</cp:lastPrinted>
  <dcterms:created xsi:type="dcterms:W3CDTF">2016-09-27T08:11:03Z</dcterms:created>
  <dcterms:modified xsi:type="dcterms:W3CDTF">2024-02-22T10:52:27Z</dcterms:modified>
  <cp:category/>
  <cp:contentStatus/>
</cp:coreProperties>
</file>