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DF922744-3F16-4D1A-97EF-786299B22581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2 priedas" sheetId="2" r:id="rId1"/>
  </sheets>
  <definedNames>
    <definedName name="_xlnm.Print_Area" localSheetId="0">'2 priedas'!$A$1:$D$94</definedName>
    <definedName name="_xlnm.Print_Titles" localSheetId="0">'2 priedas'!$8:$11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" l="1"/>
  <c r="D28" i="2" l="1"/>
  <c r="D86" i="2" l="1"/>
  <c r="D23" i="2"/>
  <c r="D81" i="2" s="1"/>
  <c r="D12" i="2"/>
  <c r="D39" i="2"/>
  <c r="D57" i="2"/>
  <c r="D60" i="2"/>
  <c r="D87" i="2"/>
  <c r="D85" i="2"/>
  <c r="D83" i="2"/>
  <c r="D82" i="2"/>
  <c r="D79" i="2"/>
  <c r="D76" i="2"/>
  <c r="D74" i="2"/>
  <c r="D70" i="2"/>
  <c r="D66" i="2"/>
  <c r="D63" i="2"/>
  <c r="D54" i="2"/>
  <c r="D51" i="2"/>
  <c r="D48" i="2"/>
  <c r="D45" i="2"/>
  <c r="D42" i="2"/>
  <c r="D37" i="2"/>
  <c r="D22" i="2"/>
  <c r="D17" i="2"/>
  <c r="D30" i="2" l="1"/>
  <c r="D80" i="2"/>
</calcChain>
</file>

<file path=xl/sharedStrings.xml><?xml version="1.0" encoding="utf-8"?>
<sst xmlns="http://schemas.openxmlformats.org/spreadsheetml/2006/main" count="123" uniqueCount="63">
  <si>
    <t>VILNIAUS RAJONO SAVIVALDYBĖS 2024 METŲ BIUDŽETO ASIGNAVIMAI PAGAL
ASIGNAVIMŲ VALDYTOJUS</t>
  </si>
  <si>
    <t>Eil. Nr.</t>
  </si>
  <si>
    <t>Asignavimo valdytojai</t>
  </si>
  <si>
    <t>Asignavimai</t>
  </si>
  <si>
    <t>Iš viso:</t>
  </si>
  <si>
    <t>1.</t>
  </si>
  <si>
    <t>Švietimo įstaigos*</t>
  </si>
  <si>
    <t>Savivaldybės savarankiškosioms funkcijoms finansuoti</t>
  </si>
  <si>
    <t>Ugdymo reikmėms finansuoti</t>
  </si>
  <si>
    <t>Kitos specialios tikslinės dotacijos</t>
  </si>
  <si>
    <t>Biudžetinių įstaigų pajamos programoms finansuoti</t>
  </si>
  <si>
    <t xml:space="preserve">Europos Sąjungos lėšos </t>
  </si>
  <si>
    <t>Iš viso :</t>
  </si>
  <si>
    <t>2.</t>
  </si>
  <si>
    <t>Pedagoginė psichologinė tarnyba</t>
  </si>
  <si>
    <t>3.</t>
  </si>
  <si>
    <t>Savivaldybės administracija</t>
  </si>
  <si>
    <t>Kitos valstybės dotacijos</t>
  </si>
  <si>
    <t>4.</t>
  </si>
  <si>
    <t>Priešgaisrinė tarnyba</t>
  </si>
  <si>
    <t>5.</t>
  </si>
  <si>
    <t>6.</t>
  </si>
  <si>
    <t>Kontrolės ir audito tarnyba</t>
  </si>
  <si>
    <t>7.</t>
  </si>
  <si>
    <t>Juodšilių seniūnijos bendruomenės socialinių paslaugų centras</t>
  </si>
  <si>
    <t>8.</t>
  </si>
  <si>
    <t>9.</t>
  </si>
  <si>
    <t>Nemenčinės neįgaliųjų dienos užimtumo centras</t>
  </si>
  <si>
    <t>10.</t>
  </si>
  <si>
    <t>Paberžės socialinės globos namai</t>
  </si>
  <si>
    <t>11.</t>
  </si>
  <si>
    <t>12.</t>
  </si>
  <si>
    <t>13.</t>
  </si>
  <si>
    <t>14.</t>
  </si>
  <si>
    <t>Vladislavo Sirokomlės muziejus</t>
  </si>
  <si>
    <t>15.</t>
  </si>
  <si>
    <t>Vilniaus krašto etnografinis muziejus</t>
  </si>
  <si>
    <t>16.</t>
  </si>
  <si>
    <t>17.</t>
  </si>
  <si>
    <t>18.</t>
  </si>
  <si>
    <t>Vilniaus rajono sporto centras</t>
  </si>
  <si>
    <t>19.</t>
  </si>
  <si>
    <t>Kuosinės socialinės globos namai</t>
  </si>
  <si>
    <t>Iš viso asignavimų, iš jų :</t>
  </si>
  <si>
    <t>Savivaldybės savarankiškosioms funkcijoms finansuoti:</t>
  </si>
  <si>
    <t>Ugdymo reikmėms finansuoti:</t>
  </si>
  <si>
    <t>Kitos valstybės dotacijos:</t>
  </si>
  <si>
    <t>Biudžetinių įstaigų pajamos programoms finansuoti:</t>
  </si>
  <si>
    <t>Europos Sąjungos lėšos:</t>
  </si>
  <si>
    <t>_________________________________________________</t>
  </si>
  <si>
    <t>Nemenčinės kultūros centras</t>
  </si>
  <si>
    <t>Rudaminos kultūros centras</t>
  </si>
  <si>
    <t>Vilniaus rajono savivaldybės Centrinė biblioteka</t>
  </si>
  <si>
    <t>Seniūnijos**</t>
  </si>
  <si>
    <t>Valstybinėms (perduotoms savivaldybėms) funkcijoms finansuoti</t>
  </si>
  <si>
    <t>Valstybinėms (perduotoms savivaldybėms) funkcijoms finansuoti:</t>
  </si>
  <si>
    <t>Vilniaus rajono šeimos ir vaiko krizių centras</t>
  </si>
  <si>
    <t>Vilniaus rajono šeimos ir vaiko gerovės centras</t>
  </si>
  <si>
    <t>Vilniaus rajono socialinių paslaugų centras</t>
  </si>
  <si>
    <t>* Asignavimai pagal švietimo įstaigų asignavimų valdytojus pateikti 2a priede</t>
  </si>
  <si>
    <t>** Asignavimai skirti seniūnijoms pateikti 7 priede</t>
  </si>
  <si>
    <t>Tūkst. Eur</t>
  </si>
  <si>
    <t>Kitos specialios tikslinės dotacijos: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</si>
</sst>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b/>
      <sz val="11"/>
      <color rgb="FF000000"/>
      <name val="Calibri"/>
      <family val="2"/>
      <charset val="186"/>
    </font>
    <font>
      <b/>
      <sz val="11"/>
      <color rgb="FFFF0000"/>
      <name val="Calibri"/>
      <family val="2"/>
      <charset val="186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164" fontId="0" fillId="0" borderId="0" xfId="0" applyNumberFormat="1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/>
    <xf numFmtId="0" fontId="2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8" fillId="0" borderId="0" xfId="0" applyFont="1"/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9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left"/>
    </xf>
    <xf numFmtId="0" fontId="9" fillId="2" borderId="5" xfId="0" applyFont="1" applyFill="1" applyBorder="1"/>
    <xf numFmtId="0" fontId="9" fillId="2" borderId="7" xfId="0" applyFont="1" applyFill="1" applyBorder="1"/>
    <xf numFmtId="164" fontId="8" fillId="0" borderId="0" xfId="0" applyNumberFormat="1" applyFont="1"/>
    <xf numFmtId="0" fontId="10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5" fontId="7" fillId="2" borderId="1" xfId="0" applyNumberFormat="1" applyFont="1" applyFill="1" applyBorder="1"/>
    <xf numFmtId="165" fontId="9" fillId="2" borderId="1" xfId="0" applyNumberFormat="1" applyFont="1" applyFill="1" applyBorder="1"/>
    <xf numFmtId="165" fontId="6" fillId="2" borderId="1" xfId="0" applyNumberFormat="1" applyFont="1" applyFill="1" applyBorder="1"/>
    <xf numFmtId="165" fontId="5" fillId="2" borderId="1" xfId="0" applyNumberFormat="1" applyFont="1" applyFill="1" applyBorder="1"/>
    <xf numFmtId="165" fontId="12" fillId="2" borderId="1" xfId="0" applyNumberFormat="1" applyFont="1" applyFill="1" applyBorder="1"/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2796539</xdr:colOff>
      <xdr:row>0</xdr:row>
      <xdr:rowOff>47683</xdr:rowOff>
    </xdr:from>
    <xdr:to>
      <xdr:col>4</xdr:col>
      <xdr:colOff>51262</xdr:colOff>
      <xdr:row>5</xdr:row>
      <xdr:rowOff>118571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680736-408C-0A85-891E-C8B9BC4252AA}"/>
            </a:ext>
          </a:extLst>
        </xdr:cNvPr>
        <xdr:cNvSpPr txBox="1"/>
      </xdr:nvSpPr>
      <xdr:spPr>
        <a:xfrm>
          <a:off x="5192221" y="47683"/>
          <a:ext cx="2109586" cy="105225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Vilniaus rajono savivaldybės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t-LT" sz="12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tarybos 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2024 m. vasario 15 d.</a:t>
          </a:r>
          <a:endParaRPr lang="lt-LT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sprendimo Nr.</a:t>
          </a:r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T3-49</a:t>
          </a:r>
        </a:p>
        <a:p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2 priedas</a:t>
          </a:r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0372-14DB-4A46-8627-7B1D738CF90C}">
  <dimension ref="A1:H225"/>
  <sheetViews>
    <sheetView tabSelected="1" zoomScale="76" zoomScaleNormal="76" workbookViewId="0">
      <selection activeCell="P55" sqref="P55"/>
    </sheetView>
  </sheetViews>
  <sheetFormatPr defaultRowHeight="14.5" x14ac:dyDescent="0.35"/>
  <cols>
    <col min="1" max="1" width="4.453125" style="13" customWidth="1"/>
    <col min="2" max="2" width="28.54296875" style="5" customWidth="1"/>
    <col min="3" max="3" width="62" style="5" customWidth="1"/>
    <col min="4" max="4" width="10.7265625" style="4" customWidth="1"/>
    <col min="5" max="5" width="16.7265625" style="4" customWidth="1"/>
  </cols>
  <sheetData>
    <row r="1" spans="1:5" s="2" customFormat="1" ht="15.75" customHeight="1" x14ac:dyDescent="0.35">
      <c r="A1" s="29"/>
      <c r="B1" s="29"/>
      <c r="C1" s="32"/>
      <c r="D1" s="51"/>
      <c r="E1" s="51"/>
    </row>
    <row r="2" spans="1:5" s="2" customFormat="1" ht="15.75" customHeight="1" x14ac:dyDescent="0.35">
      <c r="A2" s="29"/>
      <c r="B2" s="29"/>
      <c r="C2" s="32"/>
      <c r="D2" s="51"/>
      <c r="E2" s="51"/>
    </row>
    <row r="3" spans="1:5" s="2" customFormat="1" ht="15.75" customHeight="1" x14ac:dyDescent="0.35">
      <c r="A3" s="29"/>
      <c r="B3" s="29"/>
      <c r="C3" s="32"/>
      <c r="D3" s="51"/>
      <c r="E3" s="51"/>
    </row>
    <row r="4" spans="1:5" s="2" customFormat="1" ht="15.5" x14ac:dyDescent="0.35">
      <c r="A4" s="29"/>
      <c r="B4" s="29"/>
      <c r="C4" s="32"/>
      <c r="D4" s="36"/>
      <c r="E4" s="36"/>
    </row>
    <row r="5" spans="1:5" ht="15.5" x14ac:dyDescent="0.35">
      <c r="A5" s="29"/>
      <c r="B5" s="29"/>
      <c r="C5" s="29"/>
      <c r="D5" s="36"/>
      <c r="E5" s="37"/>
    </row>
    <row r="6" spans="1:5" ht="15.5" x14ac:dyDescent="0.35">
      <c r="A6" s="29"/>
      <c r="B6" s="29"/>
      <c r="C6" s="29"/>
      <c r="D6" s="36"/>
      <c r="E6" s="37"/>
    </row>
    <row r="7" spans="1:5" ht="36" customHeight="1" x14ac:dyDescent="0.35">
      <c r="A7" s="77" t="s">
        <v>0</v>
      </c>
      <c r="B7" s="77"/>
      <c r="C7" s="77"/>
      <c r="D7" s="77"/>
    </row>
    <row r="8" spans="1:5" ht="14.25" customHeight="1" x14ac:dyDescent="0.35">
      <c r="A8" s="76" t="s">
        <v>61</v>
      </c>
      <c r="B8" s="76"/>
      <c r="C8" s="76"/>
      <c r="D8" s="76"/>
    </row>
    <row r="9" spans="1:5" ht="15.75" customHeight="1" x14ac:dyDescent="0.35">
      <c r="A9" s="78" t="s">
        <v>1</v>
      </c>
      <c r="B9" s="78" t="s">
        <v>2</v>
      </c>
      <c r="C9" s="78" t="s">
        <v>3</v>
      </c>
      <c r="D9" s="79" t="s">
        <v>4</v>
      </c>
    </row>
    <row r="10" spans="1:5" ht="16.5" customHeight="1" x14ac:dyDescent="0.35">
      <c r="A10" s="78"/>
      <c r="B10" s="78"/>
      <c r="C10" s="78"/>
      <c r="D10" s="80"/>
    </row>
    <row r="11" spans="1:5" ht="6.65" customHeight="1" x14ac:dyDescent="0.35">
      <c r="A11" s="78"/>
      <c r="B11" s="78"/>
      <c r="C11" s="78"/>
      <c r="D11" s="81"/>
    </row>
    <row r="12" spans="1:5" ht="18" customHeight="1" x14ac:dyDescent="0.35">
      <c r="A12" s="47" t="s">
        <v>5</v>
      </c>
      <c r="B12" s="44" t="s">
        <v>6</v>
      </c>
      <c r="C12" s="14" t="s">
        <v>7</v>
      </c>
      <c r="D12" s="38">
        <f>29000+10</f>
        <v>29010</v>
      </c>
    </row>
    <row r="13" spans="1:5" ht="18" customHeight="1" x14ac:dyDescent="0.35">
      <c r="A13" s="58"/>
      <c r="B13" s="59"/>
      <c r="C13" s="15" t="s">
        <v>8</v>
      </c>
      <c r="D13" s="38">
        <v>39873.599999999999</v>
      </c>
    </row>
    <row r="14" spans="1:5" ht="18" customHeight="1" x14ac:dyDescent="0.35">
      <c r="A14" s="58"/>
      <c r="B14" s="59"/>
      <c r="C14" s="14" t="s">
        <v>54</v>
      </c>
      <c r="D14" s="38">
        <v>1256.3</v>
      </c>
      <c r="E14" s="13"/>
    </row>
    <row r="15" spans="1:5" ht="18" customHeight="1" x14ac:dyDescent="0.35">
      <c r="A15" s="58"/>
      <c r="B15" s="59"/>
      <c r="C15" s="12" t="s">
        <v>10</v>
      </c>
      <c r="D15" s="38">
        <v>1750</v>
      </c>
      <c r="E15" s="13"/>
    </row>
    <row r="16" spans="1:5" s="13" customFormat="1" ht="18" customHeight="1" x14ac:dyDescent="0.35">
      <c r="A16" s="58"/>
      <c r="B16" s="59"/>
      <c r="C16" s="12" t="s">
        <v>11</v>
      </c>
      <c r="D16" s="38">
        <v>8.4</v>
      </c>
    </row>
    <row r="17" spans="1:8" ht="18" customHeight="1" x14ac:dyDescent="0.35">
      <c r="A17" s="48"/>
      <c r="B17" s="45"/>
      <c r="C17" s="16" t="s">
        <v>12</v>
      </c>
      <c r="D17" s="39">
        <f>SUM(D11:D16)</f>
        <v>71898.3</v>
      </c>
    </row>
    <row r="18" spans="1:8" ht="18" customHeight="1" x14ac:dyDescent="0.35">
      <c r="A18" s="43" t="s">
        <v>13</v>
      </c>
      <c r="B18" s="46" t="s">
        <v>14</v>
      </c>
      <c r="C18" s="12" t="s">
        <v>7</v>
      </c>
      <c r="D18" s="38">
        <v>91.3</v>
      </c>
      <c r="H18" s="1"/>
    </row>
    <row r="19" spans="1:8" ht="18" customHeight="1" x14ac:dyDescent="0.35">
      <c r="A19" s="43"/>
      <c r="B19" s="46"/>
      <c r="C19" s="15" t="s">
        <v>8</v>
      </c>
      <c r="D19" s="38">
        <v>448</v>
      </c>
    </row>
    <row r="20" spans="1:8" s="13" customFormat="1" ht="18" customHeight="1" x14ac:dyDescent="0.35">
      <c r="A20" s="43"/>
      <c r="B20" s="46"/>
      <c r="C20" s="15" t="s">
        <v>11</v>
      </c>
      <c r="D20" s="38">
        <v>8.5</v>
      </c>
    </row>
    <row r="21" spans="1:8" ht="18" customHeight="1" x14ac:dyDescent="0.35">
      <c r="A21" s="43"/>
      <c r="B21" s="46"/>
      <c r="C21" s="12" t="s">
        <v>10</v>
      </c>
      <c r="D21" s="38">
        <v>12</v>
      </c>
    </row>
    <row r="22" spans="1:8" ht="18" customHeight="1" x14ac:dyDescent="0.35">
      <c r="A22" s="43"/>
      <c r="B22" s="46"/>
      <c r="C22" s="16" t="s">
        <v>12</v>
      </c>
      <c r="D22" s="39">
        <f>SUM(D18:D21)</f>
        <v>559.79999999999995</v>
      </c>
    </row>
    <row r="23" spans="1:8" ht="18" customHeight="1" x14ac:dyDescent="0.35">
      <c r="A23" s="47" t="s">
        <v>15</v>
      </c>
      <c r="B23" s="44" t="s">
        <v>16</v>
      </c>
      <c r="C23" s="12" t="s">
        <v>7</v>
      </c>
      <c r="D23" s="38">
        <f>80458.9-10</f>
        <v>80448.899999999994</v>
      </c>
    </row>
    <row r="24" spans="1:8" ht="18" customHeight="1" x14ac:dyDescent="0.35">
      <c r="A24" s="58"/>
      <c r="B24" s="59"/>
      <c r="C24" s="15" t="s">
        <v>8</v>
      </c>
      <c r="D24" s="38">
        <v>5772</v>
      </c>
    </row>
    <row r="25" spans="1:8" ht="18" customHeight="1" x14ac:dyDescent="0.35">
      <c r="A25" s="58"/>
      <c r="B25" s="59"/>
      <c r="C25" s="12" t="s">
        <v>9</v>
      </c>
      <c r="D25" s="38">
        <v>34</v>
      </c>
      <c r="E25" s="8"/>
    </row>
    <row r="26" spans="1:8" ht="18" customHeight="1" x14ac:dyDescent="0.35">
      <c r="A26" s="58"/>
      <c r="B26" s="59"/>
      <c r="C26" s="12" t="s">
        <v>54</v>
      </c>
      <c r="D26" s="38">
        <v>5342.1</v>
      </c>
    </row>
    <row r="27" spans="1:8" ht="18" customHeight="1" x14ac:dyDescent="0.35">
      <c r="A27" s="58"/>
      <c r="B27" s="59"/>
      <c r="C27" s="12" t="s">
        <v>17</v>
      </c>
      <c r="D27" s="38">
        <f>947.8+266+31.5</f>
        <v>1245.3</v>
      </c>
    </row>
    <row r="28" spans="1:8" ht="18" customHeight="1" x14ac:dyDescent="0.35">
      <c r="A28" s="58"/>
      <c r="B28" s="59"/>
      <c r="C28" s="12" t="s">
        <v>10</v>
      </c>
      <c r="D28" s="38">
        <f>165</f>
        <v>165</v>
      </c>
    </row>
    <row r="29" spans="1:8" ht="18" customHeight="1" x14ac:dyDescent="0.35">
      <c r="A29" s="58"/>
      <c r="B29" s="59"/>
      <c r="C29" s="12" t="s">
        <v>11</v>
      </c>
      <c r="D29" s="38">
        <v>320.8</v>
      </c>
    </row>
    <row r="30" spans="1:8" ht="18" customHeight="1" x14ac:dyDescent="0.35">
      <c r="A30" s="48"/>
      <c r="B30" s="45"/>
      <c r="C30" s="16" t="s">
        <v>12</v>
      </c>
      <c r="D30" s="39">
        <f>SUM(D23:D29)</f>
        <v>93328.1</v>
      </c>
    </row>
    <row r="31" spans="1:8" ht="18" customHeight="1" x14ac:dyDescent="0.35">
      <c r="A31" s="43" t="s">
        <v>18</v>
      </c>
      <c r="B31" s="46" t="s">
        <v>19</v>
      </c>
      <c r="C31" s="12" t="s">
        <v>7</v>
      </c>
      <c r="D31" s="38">
        <v>543.1</v>
      </c>
    </row>
    <row r="32" spans="1:8" ht="18" customHeight="1" x14ac:dyDescent="0.35">
      <c r="A32" s="43"/>
      <c r="B32" s="46"/>
      <c r="C32" s="12" t="s">
        <v>54</v>
      </c>
      <c r="D32" s="38">
        <v>1445</v>
      </c>
    </row>
    <row r="33" spans="1:5" ht="18" customHeight="1" x14ac:dyDescent="0.35">
      <c r="A33" s="43"/>
      <c r="B33" s="46"/>
      <c r="C33" s="16" t="s">
        <v>12</v>
      </c>
      <c r="D33" s="39">
        <v>1988.1</v>
      </c>
    </row>
    <row r="34" spans="1:5" ht="18" customHeight="1" x14ac:dyDescent="0.35">
      <c r="A34" s="43" t="s">
        <v>20</v>
      </c>
      <c r="B34" s="72" t="s">
        <v>53</v>
      </c>
      <c r="C34" s="9" t="s">
        <v>7</v>
      </c>
      <c r="D34" s="40">
        <v>22040.3</v>
      </c>
      <c r="E34"/>
    </row>
    <row r="35" spans="1:5" ht="18" customHeight="1" x14ac:dyDescent="0.35">
      <c r="A35" s="43"/>
      <c r="B35" s="72"/>
      <c r="C35" s="9" t="s">
        <v>54</v>
      </c>
      <c r="D35" s="40">
        <v>11.5</v>
      </c>
      <c r="E35"/>
    </row>
    <row r="36" spans="1:5" ht="18" customHeight="1" x14ac:dyDescent="0.35">
      <c r="A36" s="43"/>
      <c r="B36" s="72"/>
      <c r="C36" s="10" t="s">
        <v>10</v>
      </c>
      <c r="D36" s="40">
        <v>86.8</v>
      </c>
      <c r="E36"/>
    </row>
    <row r="37" spans="1:5" ht="18" customHeight="1" x14ac:dyDescent="0.35">
      <c r="A37" s="43"/>
      <c r="B37" s="72"/>
      <c r="C37" s="11" t="s">
        <v>12</v>
      </c>
      <c r="D37" s="41">
        <f>D34+D35+D36</f>
        <v>22138.6</v>
      </c>
      <c r="E37"/>
    </row>
    <row r="38" spans="1:5" ht="18" customHeight="1" x14ac:dyDescent="0.35">
      <c r="A38" s="43" t="s">
        <v>21</v>
      </c>
      <c r="B38" s="46" t="s">
        <v>22</v>
      </c>
      <c r="C38" s="17" t="s">
        <v>7</v>
      </c>
      <c r="D38" s="38">
        <v>292.2</v>
      </c>
    </row>
    <row r="39" spans="1:5" ht="18" customHeight="1" x14ac:dyDescent="0.35">
      <c r="A39" s="43"/>
      <c r="B39" s="46"/>
      <c r="C39" s="18" t="s">
        <v>12</v>
      </c>
      <c r="D39" s="39">
        <f>D38</f>
        <v>292.2</v>
      </c>
    </row>
    <row r="40" spans="1:5" s="5" customFormat="1" ht="18" customHeight="1" x14ac:dyDescent="0.35">
      <c r="A40" s="44" t="s">
        <v>23</v>
      </c>
      <c r="B40" s="60" t="s">
        <v>24</v>
      </c>
      <c r="C40" s="12" t="s">
        <v>7</v>
      </c>
      <c r="D40" s="38">
        <v>1388.7</v>
      </c>
      <c r="E40" s="4"/>
    </row>
    <row r="41" spans="1:5" s="5" customFormat="1" ht="18" customHeight="1" x14ac:dyDescent="0.35">
      <c r="A41" s="59"/>
      <c r="B41" s="61"/>
      <c r="C41" s="19" t="s">
        <v>10</v>
      </c>
      <c r="D41" s="38">
        <v>94.7</v>
      </c>
      <c r="E41" s="4"/>
    </row>
    <row r="42" spans="1:5" s="5" customFormat="1" ht="19.899999999999999" customHeight="1" x14ac:dyDescent="0.35">
      <c r="A42" s="45"/>
      <c r="B42" s="62"/>
      <c r="C42" s="18" t="s">
        <v>12</v>
      </c>
      <c r="D42" s="39">
        <f>D40+D41</f>
        <v>1483.4</v>
      </c>
      <c r="E42" s="4"/>
    </row>
    <row r="43" spans="1:5" s="5" customFormat="1" ht="18" customHeight="1" x14ac:dyDescent="0.35">
      <c r="A43" s="47" t="s">
        <v>25</v>
      </c>
      <c r="B43" s="60" t="s">
        <v>56</v>
      </c>
      <c r="C43" s="12" t="s">
        <v>7</v>
      </c>
      <c r="D43" s="38">
        <v>1340.2</v>
      </c>
      <c r="E43" s="4"/>
    </row>
    <row r="44" spans="1:5" s="5" customFormat="1" ht="18" customHeight="1" x14ac:dyDescent="0.35">
      <c r="A44" s="58"/>
      <c r="B44" s="61"/>
      <c r="C44" s="12" t="s">
        <v>10</v>
      </c>
      <c r="D44" s="38">
        <v>115.3</v>
      </c>
      <c r="E44" s="4"/>
    </row>
    <row r="45" spans="1:5" s="5" customFormat="1" ht="18" customHeight="1" x14ac:dyDescent="0.35">
      <c r="A45" s="48"/>
      <c r="B45" s="62"/>
      <c r="C45" s="18" t="s">
        <v>12</v>
      </c>
      <c r="D45" s="39">
        <f>SUM(D43:D44)</f>
        <v>1455.5</v>
      </c>
      <c r="E45" s="4"/>
    </row>
    <row r="46" spans="1:5" s="5" customFormat="1" ht="18" customHeight="1" x14ac:dyDescent="0.35">
      <c r="A46" s="47" t="s">
        <v>26</v>
      </c>
      <c r="B46" s="60" t="s">
        <v>27</v>
      </c>
      <c r="C46" s="12" t="s">
        <v>7</v>
      </c>
      <c r="D46" s="38">
        <v>404.2</v>
      </c>
      <c r="E46" s="4"/>
    </row>
    <row r="47" spans="1:5" s="5" customFormat="1" ht="18" customHeight="1" x14ac:dyDescent="0.35">
      <c r="A47" s="58"/>
      <c r="B47" s="61"/>
      <c r="C47" s="12" t="s">
        <v>10</v>
      </c>
      <c r="D47" s="38">
        <v>19</v>
      </c>
      <c r="E47" s="4"/>
    </row>
    <row r="48" spans="1:5" s="5" customFormat="1" ht="18" customHeight="1" x14ac:dyDescent="0.35">
      <c r="A48" s="48"/>
      <c r="B48" s="62"/>
      <c r="C48" s="18" t="s">
        <v>12</v>
      </c>
      <c r="D48" s="39">
        <f>D46+D47</f>
        <v>423.2</v>
      </c>
      <c r="E48" s="4"/>
    </row>
    <row r="49" spans="1:5" s="5" customFormat="1" ht="18" customHeight="1" x14ac:dyDescent="0.35">
      <c r="A49" s="47" t="s">
        <v>28</v>
      </c>
      <c r="B49" s="60" t="s">
        <v>29</v>
      </c>
      <c r="C49" s="12" t="s">
        <v>7</v>
      </c>
      <c r="D49" s="38">
        <v>1389.2</v>
      </c>
      <c r="E49" s="4"/>
    </row>
    <row r="50" spans="1:5" s="5" customFormat="1" ht="18" customHeight="1" x14ac:dyDescent="0.35">
      <c r="A50" s="58"/>
      <c r="B50" s="61"/>
      <c r="C50" s="12" t="s">
        <v>10</v>
      </c>
      <c r="D50" s="38">
        <v>308.5</v>
      </c>
      <c r="E50" s="4"/>
    </row>
    <row r="51" spans="1:5" s="5" customFormat="1" ht="18" customHeight="1" x14ac:dyDescent="0.35">
      <c r="A51" s="48"/>
      <c r="B51" s="62"/>
      <c r="C51" s="18" t="s">
        <v>12</v>
      </c>
      <c r="D51" s="39">
        <f>D49+D50</f>
        <v>1697.7</v>
      </c>
      <c r="E51" s="4"/>
    </row>
    <row r="52" spans="1:5" s="5" customFormat="1" ht="18" customHeight="1" x14ac:dyDescent="0.35">
      <c r="A52" s="43" t="s">
        <v>30</v>
      </c>
      <c r="B52" s="63" t="s">
        <v>57</v>
      </c>
      <c r="C52" s="20" t="s">
        <v>7</v>
      </c>
      <c r="D52" s="38">
        <v>1562.1</v>
      </c>
      <c r="E52" s="4"/>
    </row>
    <row r="53" spans="1:5" s="5" customFormat="1" ht="18" customHeight="1" x14ac:dyDescent="0.35">
      <c r="A53" s="43"/>
      <c r="B53" s="63"/>
      <c r="C53" s="20" t="s">
        <v>10</v>
      </c>
      <c r="D53" s="38">
        <v>23.2</v>
      </c>
      <c r="E53" s="4"/>
    </row>
    <row r="54" spans="1:5" s="5" customFormat="1" ht="18" customHeight="1" x14ac:dyDescent="0.35">
      <c r="A54" s="43"/>
      <c r="B54" s="63"/>
      <c r="C54" s="18" t="s">
        <v>12</v>
      </c>
      <c r="D54" s="39">
        <f>D52+D53</f>
        <v>1585.3</v>
      </c>
      <c r="E54" s="4"/>
    </row>
    <row r="55" spans="1:5" s="5" customFormat="1" ht="18" customHeight="1" x14ac:dyDescent="0.35">
      <c r="A55" s="43" t="s">
        <v>31</v>
      </c>
      <c r="B55" s="46" t="s">
        <v>50</v>
      </c>
      <c r="C55" s="12" t="s">
        <v>7</v>
      </c>
      <c r="D55" s="38">
        <v>2517.6999999999998</v>
      </c>
      <c r="E55" s="4"/>
    </row>
    <row r="56" spans="1:5" s="5" customFormat="1" ht="18" customHeight="1" x14ac:dyDescent="0.35">
      <c r="A56" s="43"/>
      <c r="B56" s="46"/>
      <c r="C56" s="12" t="s">
        <v>10</v>
      </c>
      <c r="D56" s="38">
        <v>140.6</v>
      </c>
      <c r="E56" s="4"/>
    </row>
    <row r="57" spans="1:5" s="5" customFormat="1" ht="18" customHeight="1" x14ac:dyDescent="0.35">
      <c r="A57" s="43"/>
      <c r="B57" s="46"/>
      <c r="C57" s="18" t="s">
        <v>12</v>
      </c>
      <c r="D57" s="39">
        <f>D55+D56</f>
        <v>2658.2999999999997</v>
      </c>
      <c r="E57" s="4"/>
    </row>
    <row r="58" spans="1:5" s="5" customFormat="1" ht="18" customHeight="1" x14ac:dyDescent="0.35">
      <c r="A58" s="47" t="s">
        <v>32</v>
      </c>
      <c r="B58" s="44" t="s">
        <v>51</v>
      </c>
      <c r="C58" s="12" t="s">
        <v>7</v>
      </c>
      <c r="D58" s="38">
        <v>2459.5</v>
      </c>
      <c r="E58" s="4"/>
    </row>
    <row r="59" spans="1:5" s="5" customFormat="1" ht="18" customHeight="1" x14ac:dyDescent="0.35">
      <c r="A59" s="58"/>
      <c r="B59" s="59"/>
      <c r="C59" s="12" t="s">
        <v>10</v>
      </c>
      <c r="D59" s="38">
        <v>54.4</v>
      </c>
      <c r="E59" s="4"/>
    </row>
    <row r="60" spans="1:5" s="5" customFormat="1" ht="18" customHeight="1" x14ac:dyDescent="0.35">
      <c r="A60" s="48"/>
      <c r="B60" s="45"/>
      <c r="C60" s="18" t="s">
        <v>12</v>
      </c>
      <c r="D60" s="39">
        <f>D59+D58</f>
        <v>2513.9</v>
      </c>
      <c r="E60" s="4"/>
    </row>
    <row r="61" spans="1:5" s="5" customFormat="1" ht="18" customHeight="1" x14ac:dyDescent="0.35">
      <c r="A61" s="43" t="s">
        <v>33</v>
      </c>
      <c r="B61" s="46" t="s">
        <v>34</v>
      </c>
      <c r="C61" s="12" t="s">
        <v>7</v>
      </c>
      <c r="D61" s="38">
        <v>369.5</v>
      </c>
      <c r="E61" s="4"/>
    </row>
    <row r="62" spans="1:5" s="5" customFormat="1" ht="18" customHeight="1" x14ac:dyDescent="0.35">
      <c r="A62" s="43"/>
      <c r="B62" s="46"/>
      <c r="C62" s="12" t="s">
        <v>10</v>
      </c>
      <c r="D62" s="38">
        <v>4.4000000000000004</v>
      </c>
      <c r="E62" s="4"/>
    </row>
    <row r="63" spans="1:5" s="5" customFormat="1" ht="18" customHeight="1" x14ac:dyDescent="0.35">
      <c r="A63" s="43"/>
      <c r="B63" s="46"/>
      <c r="C63" s="18" t="s">
        <v>12</v>
      </c>
      <c r="D63" s="39">
        <f t="shared" ref="D63" si="0">D61+D62</f>
        <v>373.9</v>
      </c>
      <c r="E63" s="4"/>
    </row>
    <row r="64" spans="1:5" s="5" customFormat="1" ht="18" customHeight="1" x14ac:dyDescent="0.35">
      <c r="A64" s="43" t="s">
        <v>35</v>
      </c>
      <c r="B64" s="46" t="s">
        <v>36</v>
      </c>
      <c r="C64" s="14" t="s">
        <v>7</v>
      </c>
      <c r="D64" s="38">
        <v>877.9</v>
      </c>
      <c r="E64" s="4"/>
    </row>
    <row r="65" spans="1:5" s="5" customFormat="1" ht="18" customHeight="1" x14ac:dyDescent="0.35">
      <c r="A65" s="43"/>
      <c r="B65" s="46"/>
      <c r="C65" s="12" t="s">
        <v>10</v>
      </c>
      <c r="D65" s="38">
        <v>27.8</v>
      </c>
      <c r="E65" s="4"/>
    </row>
    <row r="66" spans="1:5" s="5" customFormat="1" ht="18" customHeight="1" x14ac:dyDescent="0.35">
      <c r="A66" s="43"/>
      <c r="B66" s="46"/>
      <c r="C66" s="18" t="s">
        <v>12</v>
      </c>
      <c r="D66" s="39">
        <f>D64+D65</f>
        <v>905.69999999999993</v>
      </c>
      <c r="E66" s="4"/>
    </row>
    <row r="67" spans="1:5" s="5" customFormat="1" ht="18" customHeight="1" x14ac:dyDescent="0.35">
      <c r="A67" s="43" t="s">
        <v>37</v>
      </c>
      <c r="B67" s="46" t="s">
        <v>52</v>
      </c>
      <c r="C67" s="12" t="s">
        <v>7</v>
      </c>
      <c r="D67" s="38">
        <v>1949.3</v>
      </c>
      <c r="E67" s="4"/>
    </row>
    <row r="68" spans="1:5" s="5" customFormat="1" ht="18" customHeight="1" x14ac:dyDescent="0.35">
      <c r="A68" s="43"/>
      <c r="B68" s="46"/>
      <c r="C68" s="12" t="s">
        <v>10</v>
      </c>
      <c r="D68" s="38">
        <v>0.1</v>
      </c>
      <c r="E68" s="4"/>
    </row>
    <row r="69" spans="1:5" s="5" customFormat="1" ht="18" customHeight="1" x14ac:dyDescent="0.35">
      <c r="A69" s="43"/>
      <c r="B69" s="46"/>
      <c r="C69" s="12" t="s">
        <v>17</v>
      </c>
      <c r="D69" s="38">
        <v>133.69999999999999</v>
      </c>
      <c r="E69" s="4"/>
    </row>
    <row r="70" spans="1:5" s="5" customFormat="1" ht="18" customHeight="1" x14ac:dyDescent="0.35">
      <c r="A70" s="43"/>
      <c r="B70" s="46"/>
      <c r="C70" s="18" t="s">
        <v>12</v>
      </c>
      <c r="D70" s="39">
        <f>D67+D69+D68</f>
        <v>2083.1</v>
      </c>
      <c r="E70" s="4"/>
    </row>
    <row r="71" spans="1:5" s="5" customFormat="1" ht="18" customHeight="1" x14ac:dyDescent="0.35">
      <c r="A71" s="69" t="s">
        <v>38</v>
      </c>
      <c r="B71" s="60" t="s">
        <v>58</v>
      </c>
      <c r="C71" s="21" t="s">
        <v>7</v>
      </c>
      <c r="D71" s="38">
        <v>985.8</v>
      </c>
      <c r="E71" s="4"/>
    </row>
    <row r="72" spans="1:5" s="5" customFormat="1" ht="18" customHeight="1" x14ac:dyDescent="0.35">
      <c r="A72" s="70"/>
      <c r="B72" s="61"/>
      <c r="C72" s="22" t="s">
        <v>54</v>
      </c>
      <c r="D72" s="38">
        <v>1333.2</v>
      </c>
      <c r="E72" s="4"/>
    </row>
    <row r="73" spans="1:5" s="5" customFormat="1" ht="18" customHeight="1" x14ac:dyDescent="0.35">
      <c r="A73" s="70"/>
      <c r="B73" s="61"/>
      <c r="C73" s="22" t="s">
        <v>10</v>
      </c>
      <c r="D73" s="38">
        <v>45.6</v>
      </c>
      <c r="E73" s="4"/>
    </row>
    <row r="74" spans="1:5" s="5" customFormat="1" ht="18" customHeight="1" x14ac:dyDescent="0.35">
      <c r="A74" s="71"/>
      <c r="B74" s="62"/>
      <c r="C74" s="23" t="s">
        <v>12</v>
      </c>
      <c r="D74" s="39">
        <f>D71+D72+D73</f>
        <v>2364.6</v>
      </c>
      <c r="E74" s="4"/>
    </row>
    <row r="75" spans="1:5" s="5" customFormat="1" ht="18" customHeight="1" x14ac:dyDescent="0.35">
      <c r="A75" s="47" t="s">
        <v>39</v>
      </c>
      <c r="B75" s="44" t="s">
        <v>40</v>
      </c>
      <c r="C75" s="14" t="s">
        <v>7</v>
      </c>
      <c r="D75" s="38">
        <v>752.2</v>
      </c>
      <c r="E75" s="4"/>
    </row>
    <row r="76" spans="1:5" s="5" customFormat="1" ht="18" customHeight="1" x14ac:dyDescent="0.35">
      <c r="A76" s="48"/>
      <c r="B76" s="45"/>
      <c r="C76" s="18" t="s">
        <v>12</v>
      </c>
      <c r="D76" s="39">
        <f>D75</f>
        <v>752.2</v>
      </c>
      <c r="E76" s="4"/>
    </row>
    <row r="77" spans="1:5" s="5" customFormat="1" ht="18" customHeight="1" x14ac:dyDescent="0.35">
      <c r="A77" s="47" t="s">
        <v>41</v>
      </c>
      <c r="B77" s="60" t="s">
        <v>42</v>
      </c>
      <c r="C77" s="21" t="s">
        <v>7</v>
      </c>
      <c r="D77" s="38">
        <v>418.2</v>
      </c>
      <c r="E77" s="4"/>
    </row>
    <row r="78" spans="1:5" s="5" customFormat="1" ht="18" customHeight="1" x14ac:dyDescent="0.35">
      <c r="A78" s="58"/>
      <c r="B78" s="61"/>
      <c r="C78" s="22" t="s">
        <v>10</v>
      </c>
      <c r="D78" s="38">
        <v>208.2</v>
      </c>
      <c r="E78" s="4"/>
    </row>
    <row r="79" spans="1:5" s="5" customFormat="1" ht="18" customHeight="1" x14ac:dyDescent="0.35">
      <c r="A79" s="48"/>
      <c r="B79" s="62"/>
      <c r="C79" s="23" t="s">
        <v>12</v>
      </c>
      <c r="D79" s="39">
        <f>D77+D78</f>
        <v>626.4</v>
      </c>
      <c r="E79" s="4"/>
    </row>
    <row r="80" spans="1:5" ht="18" customHeight="1" x14ac:dyDescent="0.35">
      <c r="A80" s="65" t="s">
        <v>43</v>
      </c>
      <c r="B80" s="65"/>
      <c r="C80" s="65"/>
      <c r="D80" s="39">
        <f>D17+D22+D30+D33+D37+D39+D42+D45+D48+D51+D54+D57+D60+D63+D66+D70+D74+D79+D76</f>
        <v>209128.30000000005</v>
      </c>
      <c r="E80" s="13"/>
    </row>
    <row r="81" spans="1:5" ht="18" customHeight="1" x14ac:dyDescent="0.35">
      <c r="A81" s="66" t="s">
        <v>44</v>
      </c>
      <c r="B81" s="66"/>
      <c r="C81" s="66"/>
      <c r="D81" s="39">
        <f>D12+D18+D23+D31+D34+D38+D40+D43+D46+D49+D52+D55+D58+D61+D64+D67+D71+D77+D75</f>
        <v>148840.30000000008</v>
      </c>
      <c r="E81" s="13"/>
    </row>
    <row r="82" spans="1:5" ht="18" customHeight="1" x14ac:dyDescent="0.35">
      <c r="A82" s="67" t="s">
        <v>55</v>
      </c>
      <c r="B82" s="67"/>
      <c r="C82" s="67"/>
      <c r="D82" s="39">
        <f>D14+D26+D32+D35+D72</f>
        <v>9388.1</v>
      </c>
      <c r="E82" s="13"/>
    </row>
    <row r="83" spans="1:5" ht="18" customHeight="1" x14ac:dyDescent="0.35">
      <c r="A83" s="68" t="s">
        <v>45</v>
      </c>
      <c r="B83" s="68"/>
      <c r="C83" s="68"/>
      <c r="D83" s="39">
        <f>D13+D19+D24</f>
        <v>46093.599999999999</v>
      </c>
      <c r="E83" s="13"/>
    </row>
    <row r="84" spans="1:5" ht="18" customHeight="1" x14ac:dyDescent="0.35">
      <c r="A84" s="73" t="s">
        <v>62</v>
      </c>
      <c r="B84" s="74"/>
      <c r="C84" s="75"/>
      <c r="D84" s="42">
        <v>34</v>
      </c>
      <c r="E84" s="8"/>
    </row>
    <row r="85" spans="1:5" ht="18" customHeight="1" x14ac:dyDescent="0.35">
      <c r="A85" s="52" t="s">
        <v>46</v>
      </c>
      <c r="B85" s="53"/>
      <c r="C85" s="54"/>
      <c r="D85" s="39">
        <f>D69+D27</f>
        <v>1379</v>
      </c>
      <c r="E85" s="13"/>
    </row>
    <row r="86" spans="1:5" ht="18" customHeight="1" x14ac:dyDescent="0.35">
      <c r="A86" s="24" t="s">
        <v>47</v>
      </c>
      <c r="B86" s="25"/>
      <c r="C86" s="26"/>
      <c r="D86" s="39">
        <f>D15+D68+D21+D28+D36+D41+D44+D47+D50+D53+D56+D59+D62+D65+D73+D78</f>
        <v>3055.6</v>
      </c>
      <c r="E86" s="13"/>
    </row>
    <row r="87" spans="1:5" ht="18" customHeight="1" x14ac:dyDescent="0.35">
      <c r="A87" s="55" t="s">
        <v>48</v>
      </c>
      <c r="B87" s="56"/>
      <c r="C87" s="57"/>
      <c r="D87" s="39">
        <f t="shared" ref="D87" si="1">D29+D16+D20</f>
        <v>337.7</v>
      </c>
      <c r="E87" s="13"/>
    </row>
    <row r="88" spans="1:5" s="5" customFormat="1" ht="15.5" x14ac:dyDescent="0.35">
      <c r="A88" s="50" t="s">
        <v>59</v>
      </c>
      <c r="B88" s="50"/>
      <c r="C88" s="50"/>
      <c r="D88" s="50"/>
      <c r="E88" s="13"/>
    </row>
    <row r="89" spans="1:5" ht="15.5" x14ac:dyDescent="0.35">
      <c r="A89" s="49" t="s">
        <v>60</v>
      </c>
      <c r="B89" s="49"/>
      <c r="C89" s="49"/>
      <c r="D89" s="30"/>
      <c r="E89" s="13"/>
    </row>
    <row r="90" spans="1:5" s="5" customFormat="1" x14ac:dyDescent="0.35">
      <c r="A90" s="64" t="s">
        <v>49</v>
      </c>
      <c r="B90" s="64"/>
      <c r="C90" s="64"/>
      <c r="D90" s="64"/>
      <c r="E90" s="13"/>
    </row>
    <row r="91" spans="1:5" x14ac:dyDescent="0.35">
      <c r="A91" s="28"/>
      <c r="B91" s="31"/>
      <c r="C91" s="13"/>
      <c r="D91" s="27"/>
      <c r="E91" s="13"/>
    </row>
    <row r="92" spans="1:5" x14ac:dyDescent="0.35">
      <c r="A92" s="28"/>
      <c r="B92" s="6"/>
      <c r="D92" s="3"/>
    </row>
    <row r="93" spans="1:5" x14ac:dyDescent="0.35">
      <c r="A93" s="34"/>
      <c r="B93" s="35"/>
      <c r="C93" s="4"/>
      <c r="D93" s="3"/>
    </row>
    <row r="94" spans="1:5" x14ac:dyDescent="0.35">
      <c r="A94" s="34"/>
      <c r="B94" s="35"/>
      <c r="C94" s="4"/>
      <c r="D94" s="3"/>
    </row>
    <row r="95" spans="1:5" x14ac:dyDescent="0.35">
      <c r="A95" s="34"/>
      <c r="B95" s="35"/>
      <c r="C95" s="4"/>
      <c r="D95" s="3"/>
    </row>
    <row r="96" spans="1:5" x14ac:dyDescent="0.35">
      <c r="A96" s="34"/>
      <c r="B96" s="35"/>
      <c r="C96" s="4"/>
      <c r="D96" s="3"/>
    </row>
    <row r="97" spans="1:4" x14ac:dyDescent="0.35">
      <c r="A97" s="34"/>
      <c r="B97" s="35"/>
      <c r="C97" s="4"/>
      <c r="D97" s="3"/>
    </row>
    <row r="98" spans="1:4" x14ac:dyDescent="0.35">
      <c r="A98" s="34"/>
      <c r="B98" s="35"/>
      <c r="C98" s="4"/>
      <c r="D98" s="3"/>
    </row>
    <row r="99" spans="1:4" x14ac:dyDescent="0.35">
      <c r="A99" s="34"/>
      <c r="B99" s="35"/>
      <c r="C99" s="4"/>
      <c r="D99" s="3"/>
    </row>
    <row r="100" spans="1:4" x14ac:dyDescent="0.35">
      <c r="A100" s="34"/>
      <c r="B100" s="35"/>
      <c r="C100" s="4"/>
      <c r="D100" s="3"/>
    </row>
    <row r="101" spans="1:4" x14ac:dyDescent="0.35">
      <c r="A101" s="28"/>
      <c r="B101" s="6"/>
      <c r="D101" s="3"/>
    </row>
    <row r="102" spans="1:4" x14ac:dyDescent="0.35">
      <c r="A102" s="28"/>
      <c r="B102" s="6"/>
      <c r="D102" s="3"/>
    </row>
    <row r="103" spans="1:4" x14ac:dyDescent="0.35">
      <c r="A103" s="28"/>
      <c r="B103" s="6"/>
      <c r="D103" s="3"/>
    </row>
    <row r="104" spans="1:4" x14ac:dyDescent="0.35">
      <c r="A104" s="28"/>
      <c r="B104" s="6"/>
      <c r="D104" s="3"/>
    </row>
    <row r="105" spans="1:4" x14ac:dyDescent="0.35">
      <c r="A105" s="28"/>
      <c r="B105" s="6"/>
      <c r="D105" s="3"/>
    </row>
    <row r="106" spans="1:4" x14ac:dyDescent="0.35">
      <c r="A106" s="28"/>
      <c r="B106" s="6"/>
      <c r="D106" s="3"/>
    </row>
    <row r="107" spans="1:4" x14ac:dyDescent="0.35">
      <c r="A107" s="28"/>
      <c r="B107" s="6"/>
      <c r="D107" s="3"/>
    </row>
    <row r="108" spans="1:4" x14ac:dyDescent="0.35">
      <c r="A108" s="28"/>
      <c r="B108" s="6"/>
      <c r="D108" s="3"/>
    </row>
    <row r="109" spans="1:4" x14ac:dyDescent="0.35">
      <c r="A109" s="28"/>
      <c r="B109" s="6"/>
      <c r="D109" s="3"/>
    </row>
    <row r="110" spans="1:4" x14ac:dyDescent="0.35">
      <c r="A110" s="28"/>
      <c r="B110" s="6"/>
      <c r="D110" s="3"/>
    </row>
    <row r="111" spans="1:4" x14ac:dyDescent="0.35">
      <c r="A111" s="28"/>
      <c r="B111" s="6"/>
      <c r="D111" s="3"/>
    </row>
    <row r="112" spans="1:4" x14ac:dyDescent="0.35">
      <c r="A112" s="28"/>
      <c r="B112" s="6"/>
      <c r="D112" s="3"/>
    </row>
    <row r="113" spans="1:4" x14ac:dyDescent="0.35">
      <c r="A113" s="28"/>
      <c r="B113" s="6"/>
      <c r="D113" s="3"/>
    </row>
    <row r="114" spans="1:4" x14ac:dyDescent="0.35">
      <c r="A114" s="28"/>
      <c r="B114" s="6"/>
      <c r="D114" s="3"/>
    </row>
    <row r="115" spans="1:4" x14ac:dyDescent="0.35">
      <c r="A115" s="28"/>
      <c r="B115" s="6"/>
      <c r="D115" s="3"/>
    </row>
    <row r="116" spans="1:4" x14ac:dyDescent="0.35">
      <c r="A116" s="28"/>
      <c r="B116" s="6"/>
      <c r="D116" s="3"/>
    </row>
    <row r="117" spans="1:4" x14ac:dyDescent="0.35">
      <c r="A117" s="28"/>
      <c r="B117" s="6"/>
      <c r="D117" s="3"/>
    </row>
    <row r="118" spans="1:4" x14ac:dyDescent="0.35">
      <c r="A118" s="28"/>
      <c r="B118" s="6"/>
      <c r="D118" s="3"/>
    </row>
    <row r="119" spans="1:4" x14ac:dyDescent="0.35">
      <c r="A119" s="28"/>
      <c r="B119" s="6"/>
      <c r="D119" s="3"/>
    </row>
    <row r="120" spans="1:4" x14ac:dyDescent="0.35">
      <c r="A120" s="28"/>
      <c r="B120" s="6"/>
      <c r="D120" s="3"/>
    </row>
    <row r="121" spans="1:4" x14ac:dyDescent="0.35">
      <c r="A121" s="28"/>
      <c r="B121" s="6"/>
      <c r="D121" s="3"/>
    </row>
    <row r="122" spans="1:4" x14ac:dyDescent="0.35">
      <c r="A122" s="28"/>
      <c r="B122" s="6"/>
      <c r="D122" s="3"/>
    </row>
    <row r="123" spans="1:4" x14ac:dyDescent="0.35">
      <c r="A123" s="28"/>
      <c r="B123" s="6"/>
      <c r="D123" s="3"/>
    </row>
    <row r="124" spans="1:4" x14ac:dyDescent="0.35">
      <c r="A124" s="28"/>
      <c r="B124" s="6"/>
      <c r="D124" s="3"/>
    </row>
    <row r="125" spans="1:4" x14ac:dyDescent="0.35">
      <c r="A125" s="28"/>
      <c r="B125" s="6"/>
      <c r="D125" s="3"/>
    </row>
    <row r="126" spans="1:4" x14ac:dyDescent="0.35">
      <c r="A126" s="28"/>
      <c r="B126" s="6"/>
      <c r="D126" s="3"/>
    </row>
    <row r="127" spans="1:4" x14ac:dyDescent="0.35">
      <c r="A127" s="28"/>
      <c r="B127" s="6"/>
      <c r="D127" s="3"/>
    </row>
    <row r="128" spans="1:4" x14ac:dyDescent="0.35">
      <c r="A128" s="28"/>
      <c r="B128" s="6"/>
      <c r="D128" s="3"/>
    </row>
    <row r="129" spans="1:4" x14ac:dyDescent="0.35">
      <c r="A129" s="28"/>
      <c r="B129" s="6"/>
      <c r="D129" s="3"/>
    </row>
    <row r="130" spans="1:4" x14ac:dyDescent="0.35">
      <c r="A130" s="28"/>
      <c r="B130" s="6"/>
      <c r="D130" s="3"/>
    </row>
    <row r="131" spans="1:4" x14ac:dyDescent="0.35">
      <c r="A131" s="28"/>
      <c r="B131" s="6"/>
      <c r="D131" s="3"/>
    </row>
    <row r="132" spans="1:4" x14ac:dyDescent="0.35">
      <c r="A132" s="28"/>
      <c r="B132" s="6"/>
      <c r="D132" s="3"/>
    </row>
    <row r="133" spans="1:4" x14ac:dyDescent="0.35">
      <c r="A133" s="28"/>
      <c r="B133" s="6"/>
      <c r="D133" s="3"/>
    </row>
    <row r="134" spans="1:4" x14ac:dyDescent="0.35">
      <c r="A134" s="28"/>
      <c r="B134" s="6"/>
      <c r="D134" s="3"/>
    </row>
    <row r="135" spans="1:4" x14ac:dyDescent="0.35">
      <c r="A135" s="28"/>
      <c r="B135" s="6"/>
      <c r="D135" s="3"/>
    </row>
    <row r="136" spans="1:4" x14ac:dyDescent="0.35">
      <c r="A136" s="28"/>
      <c r="B136" s="6"/>
      <c r="D136" s="3"/>
    </row>
    <row r="137" spans="1:4" x14ac:dyDescent="0.35">
      <c r="A137" s="28"/>
      <c r="B137" s="6"/>
      <c r="D137" s="3"/>
    </row>
    <row r="138" spans="1:4" x14ac:dyDescent="0.35">
      <c r="A138" s="28"/>
      <c r="B138" s="6"/>
      <c r="D138" s="3"/>
    </row>
    <row r="139" spans="1:4" x14ac:dyDescent="0.35">
      <c r="A139" s="28"/>
      <c r="B139" s="6"/>
      <c r="D139" s="3"/>
    </row>
    <row r="140" spans="1:4" x14ac:dyDescent="0.35">
      <c r="A140" s="28"/>
      <c r="B140" s="6"/>
      <c r="D140" s="3"/>
    </row>
    <row r="141" spans="1:4" x14ac:dyDescent="0.35">
      <c r="A141" s="28"/>
      <c r="B141" s="6"/>
      <c r="D141" s="3"/>
    </row>
    <row r="142" spans="1:4" x14ac:dyDescent="0.35">
      <c r="A142" s="28"/>
      <c r="B142" s="6"/>
      <c r="D142" s="3"/>
    </row>
    <row r="143" spans="1:4" x14ac:dyDescent="0.35">
      <c r="A143" s="28"/>
      <c r="B143" s="6"/>
      <c r="D143" s="3"/>
    </row>
    <row r="144" spans="1:4" x14ac:dyDescent="0.35">
      <c r="A144" s="28"/>
      <c r="B144" s="6"/>
      <c r="D144" s="3"/>
    </row>
    <row r="145" spans="1:4" x14ac:dyDescent="0.35">
      <c r="A145" s="28"/>
      <c r="B145" s="6"/>
      <c r="D145" s="3"/>
    </row>
    <row r="146" spans="1:4" x14ac:dyDescent="0.35">
      <c r="A146" s="28"/>
      <c r="B146" s="6"/>
      <c r="D146" s="3"/>
    </row>
    <row r="147" spans="1:4" x14ac:dyDescent="0.35">
      <c r="A147" s="28"/>
      <c r="B147" s="6"/>
      <c r="D147" s="3"/>
    </row>
    <row r="148" spans="1:4" x14ac:dyDescent="0.35">
      <c r="A148" s="33"/>
      <c r="B148" s="6"/>
      <c r="D148" s="3"/>
    </row>
    <row r="149" spans="1:4" x14ac:dyDescent="0.35">
      <c r="A149" s="33"/>
      <c r="B149" s="6"/>
      <c r="D149" s="3"/>
    </row>
    <row r="150" spans="1:4" x14ac:dyDescent="0.35">
      <c r="A150" s="33"/>
      <c r="B150" s="6"/>
      <c r="D150" s="3"/>
    </row>
    <row r="151" spans="1:4" x14ac:dyDescent="0.35">
      <c r="A151" s="33"/>
      <c r="B151" s="6"/>
      <c r="D151" s="3"/>
    </row>
    <row r="152" spans="1:4" x14ac:dyDescent="0.35">
      <c r="A152" s="33"/>
      <c r="B152" s="6"/>
      <c r="D152" s="3"/>
    </row>
    <row r="153" spans="1:4" x14ac:dyDescent="0.35">
      <c r="A153" s="33"/>
      <c r="B153" s="6"/>
      <c r="D153" s="3"/>
    </row>
    <row r="154" spans="1:4" x14ac:dyDescent="0.35">
      <c r="A154" s="33"/>
      <c r="B154" s="6"/>
      <c r="D154" s="3"/>
    </row>
    <row r="155" spans="1:4" x14ac:dyDescent="0.35">
      <c r="A155" s="33"/>
      <c r="B155" s="6"/>
      <c r="D155" s="3"/>
    </row>
    <row r="156" spans="1:4" x14ac:dyDescent="0.35">
      <c r="A156" s="33"/>
      <c r="B156" s="6"/>
      <c r="D156" s="3"/>
    </row>
    <row r="157" spans="1:4" x14ac:dyDescent="0.35">
      <c r="A157" s="33"/>
      <c r="B157" s="6"/>
      <c r="D157" s="3"/>
    </row>
    <row r="158" spans="1:4" x14ac:dyDescent="0.35">
      <c r="A158" s="33"/>
      <c r="B158" s="6"/>
      <c r="D158" s="3"/>
    </row>
    <row r="159" spans="1:4" x14ac:dyDescent="0.35">
      <c r="A159" s="33"/>
      <c r="B159" s="6"/>
      <c r="D159" s="3"/>
    </row>
    <row r="160" spans="1:4" x14ac:dyDescent="0.35">
      <c r="A160" s="33"/>
      <c r="B160" s="6"/>
      <c r="D160" s="3"/>
    </row>
    <row r="161" spans="1:4" x14ac:dyDescent="0.35">
      <c r="A161" s="33"/>
      <c r="B161" s="6"/>
      <c r="D161" s="3"/>
    </row>
    <row r="162" spans="1:4" x14ac:dyDescent="0.35">
      <c r="A162" s="33"/>
      <c r="B162" s="6"/>
      <c r="D162" s="3"/>
    </row>
    <row r="163" spans="1:4" x14ac:dyDescent="0.35">
      <c r="A163" s="33"/>
      <c r="B163" s="7"/>
      <c r="D163" s="3"/>
    </row>
    <row r="164" spans="1:4" x14ac:dyDescent="0.35">
      <c r="A164" s="33"/>
      <c r="B164" s="7"/>
      <c r="D164" s="3"/>
    </row>
    <row r="165" spans="1:4" x14ac:dyDescent="0.35">
      <c r="A165" s="33"/>
      <c r="B165" s="7"/>
      <c r="D165" s="3"/>
    </row>
    <row r="166" spans="1:4" x14ac:dyDescent="0.35">
      <c r="A166" s="33"/>
      <c r="B166" s="7"/>
      <c r="D166" s="3"/>
    </row>
    <row r="167" spans="1:4" x14ac:dyDescent="0.35">
      <c r="A167" s="33"/>
      <c r="B167" s="7"/>
      <c r="D167" s="3"/>
    </row>
    <row r="168" spans="1:4" x14ac:dyDescent="0.35">
      <c r="A168" s="33"/>
      <c r="B168" s="7"/>
      <c r="D168" s="3"/>
    </row>
    <row r="169" spans="1:4" x14ac:dyDescent="0.35">
      <c r="A169" s="33"/>
      <c r="B169" s="7"/>
      <c r="D169" s="3"/>
    </row>
    <row r="170" spans="1:4" x14ac:dyDescent="0.35">
      <c r="A170" s="33"/>
      <c r="B170" s="7"/>
      <c r="D170" s="3"/>
    </row>
    <row r="171" spans="1:4" x14ac:dyDescent="0.35">
      <c r="A171" s="33"/>
      <c r="B171" s="7"/>
      <c r="D171" s="3"/>
    </row>
    <row r="172" spans="1:4" x14ac:dyDescent="0.35">
      <c r="A172" s="33"/>
      <c r="B172" s="7"/>
      <c r="D172" s="3"/>
    </row>
    <row r="173" spans="1:4" x14ac:dyDescent="0.35">
      <c r="A173" s="33"/>
      <c r="B173" s="7"/>
      <c r="D173" s="3"/>
    </row>
    <row r="174" spans="1:4" x14ac:dyDescent="0.35">
      <c r="A174" s="33"/>
      <c r="B174" s="7"/>
      <c r="D174" s="3"/>
    </row>
    <row r="175" spans="1:4" x14ac:dyDescent="0.35">
      <c r="A175" s="33"/>
      <c r="B175" s="7"/>
      <c r="D175" s="3"/>
    </row>
    <row r="176" spans="1:4" x14ac:dyDescent="0.35">
      <c r="A176" s="33"/>
      <c r="B176" s="7"/>
      <c r="D176" s="3"/>
    </row>
    <row r="177" spans="1:4" x14ac:dyDescent="0.35">
      <c r="A177" s="33"/>
      <c r="B177" s="7"/>
      <c r="D177" s="3"/>
    </row>
    <row r="178" spans="1:4" x14ac:dyDescent="0.35">
      <c r="A178" s="33"/>
      <c r="B178" s="7"/>
      <c r="D178" s="3"/>
    </row>
    <row r="179" spans="1:4" x14ac:dyDescent="0.35">
      <c r="A179" s="33"/>
      <c r="B179" s="7"/>
      <c r="D179" s="3"/>
    </row>
    <row r="180" spans="1:4" x14ac:dyDescent="0.35">
      <c r="A180" s="33"/>
      <c r="B180" s="7"/>
      <c r="D180" s="3"/>
    </row>
    <row r="181" spans="1:4" x14ac:dyDescent="0.35">
      <c r="A181" s="33"/>
      <c r="B181" s="7"/>
      <c r="D181" s="3"/>
    </row>
    <row r="182" spans="1:4" x14ac:dyDescent="0.35">
      <c r="A182" s="33"/>
      <c r="B182" s="7"/>
      <c r="D182" s="3"/>
    </row>
    <row r="183" spans="1:4" x14ac:dyDescent="0.35">
      <c r="A183" s="33"/>
      <c r="B183" s="7"/>
      <c r="D183" s="3"/>
    </row>
    <row r="184" spans="1:4" x14ac:dyDescent="0.35">
      <c r="A184" s="33"/>
      <c r="B184" s="7"/>
      <c r="D184" s="3"/>
    </row>
    <row r="185" spans="1:4" x14ac:dyDescent="0.35">
      <c r="A185" s="33"/>
      <c r="B185" s="7"/>
      <c r="D185" s="3"/>
    </row>
    <row r="186" spans="1:4" x14ac:dyDescent="0.35">
      <c r="A186" s="33"/>
      <c r="B186" s="7"/>
      <c r="D186" s="3"/>
    </row>
    <row r="187" spans="1:4" x14ac:dyDescent="0.35">
      <c r="A187" s="33"/>
      <c r="B187" s="7"/>
      <c r="D187" s="3"/>
    </row>
    <row r="188" spans="1:4" x14ac:dyDescent="0.35">
      <c r="A188" s="33"/>
      <c r="B188" s="7"/>
      <c r="D188" s="3"/>
    </row>
    <row r="189" spans="1:4" x14ac:dyDescent="0.35">
      <c r="A189" s="33"/>
      <c r="B189" s="7"/>
      <c r="D189" s="3"/>
    </row>
    <row r="190" spans="1:4" x14ac:dyDescent="0.35">
      <c r="A190" s="33"/>
      <c r="B190" s="7"/>
      <c r="D190" s="3"/>
    </row>
    <row r="191" spans="1:4" x14ac:dyDescent="0.35">
      <c r="A191" s="33"/>
      <c r="B191" s="7"/>
      <c r="D191" s="3"/>
    </row>
    <row r="192" spans="1:4" x14ac:dyDescent="0.35">
      <c r="A192" s="33"/>
      <c r="B192" s="7"/>
      <c r="D192" s="3"/>
    </row>
    <row r="193" spans="1:4" x14ac:dyDescent="0.35">
      <c r="A193" s="33"/>
      <c r="B193" s="7"/>
      <c r="D193" s="3"/>
    </row>
    <row r="194" spans="1:4" x14ac:dyDescent="0.35">
      <c r="A194" s="33"/>
      <c r="B194" s="7"/>
      <c r="D194" s="3"/>
    </row>
    <row r="195" spans="1:4" x14ac:dyDescent="0.35">
      <c r="A195" s="33"/>
      <c r="B195" s="7"/>
      <c r="D195" s="3"/>
    </row>
    <row r="196" spans="1:4" x14ac:dyDescent="0.35">
      <c r="A196" s="33"/>
      <c r="B196" s="7"/>
      <c r="D196" s="3"/>
    </row>
    <row r="197" spans="1:4" x14ac:dyDescent="0.35">
      <c r="A197" s="33"/>
      <c r="B197" s="7"/>
      <c r="D197" s="3"/>
    </row>
    <row r="198" spans="1:4" x14ac:dyDescent="0.35">
      <c r="A198" s="33"/>
      <c r="B198" s="7"/>
      <c r="D198" s="3"/>
    </row>
    <row r="199" spans="1:4" x14ac:dyDescent="0.35">
      <c r="A199" s="33"/>
      <c r="B199" s="7"/>
      <c r="D199" s="3"/>
    </row>
    <row r="200" spans="1:4" x14ac:dyDescent="0.35">
      <c r="A200" s="33"/>
      <c r="B200" s="7"/>
      <c r="D200" s="3"/>
    </row>
    <row r="201" spans="1:4" x14ac:dyDescent="0.35">
      <c r="A201" s="33"/>
      <c r="B201" s="7"/>
      <c r="D201" s="3"/>
    </row>
    <row r="202" spans="1:4" x14ac:dyDescent="0.35">
      <c r="A202" s="33"/>
      <c r="B202" s="7"/>
      <c r="D202" s="3"/>
    </row>
    <row r="203" spans="1:4" x14ac:dyDescent="0.35">
      <c r="A203" s="33"/>
      <c r="B203" s="7"/>
      <c r="D203" s="3"/>
    </row>
    <row r="204" spans="1:4" x14ac:dyDescent="0.35">
      <c r="A204" s="33"/>
      <c r="B204" s="7"/>
      <c r="D204" s="3"/>
    </row>
    <row r="205" spans="1:4" x14ac:dyDescent="0.35">
      <c r="A205" s="33"/>
      <c r="B205" s="7"/>
      <c r="D205" s="3"/>
    </row>
    <row r="206" spans="1:4" x14ac:dyDescent="0.35">
      <c r="A206" s="33"/>
      <c r="B206" s="7"/>
      <c r="D206" s="3"/>
    </row>
    <row r="207" spans="1:4" x14ac:dyDescent="0.35">
      <c r="A207" s="33"/>
      <c r="B207" s="7"/>
      <c r="D207" s="3"/>
    </row>
    <row r="208" spans="1:4" x14ac:dyDescent="0.35">
      <c r="A208" s="33"/>
      <c r="B208" s="7"/>
      <c r="D208" s="3"/>
    </row>
    <row r="209" spans="1:4" x14ac:dyDescent="0.35">
      <c r="A209" s="33"/>
      <c r="B209" s="7"/>
      <c r="D209" s="3"/>
    </row>
    <row r="210" spans="1:4" x14ac:dyDescent="0.35">
      <c r="A210" s="33"/>
      <c r="B210" s="7"/>
      <c r="D210" s="3"/>
    </row>
    <row r="211" spans="1:4" x14ac:dyDescent="0.35">
      <c r="A211" s="33"/>
      <c r="B211" s="7"/>
      <c r="D211" s="3"/>
    </row>
    <row r="212" spans="1:4" x14ac:dyDescent="0.35">
      <c r="A212" s="33"/>
      <c r="B212" s="7"/>
      <c r="D212" s="3"/>
    </row>
    <row r="213" spans="1:4" x14ac:dyDescent="0.35">
      <c r="A213" s="33"/>
      <c r="B213" s="7"/>
      <c r="D213" s="3"/>
    </row>
    <row r="214" spans="1:4" x14ac:dyDescent="0.35">
      <c r="A214" s="33"/>
      <c r="B214" s="7"/>
      <c r="D214" s="3"/>
    </row>
    <row r="215" spans="1:4" x14ac:dyDescent="0.35">
      <c r="A215" s="33"/>
      <c r="B215" s="7"/>
      <c r="D215" s="3"/>
    </row>
    <row r="216" spans="1:4" x14ac:dyDescent="0.35">
      <c r="A216" s="33"/>
      <c r="B216" s="7"/>
      <c r="D216" s="3"/>
    </row>
    <row r="217" spans="1:4" x14ac:dyDescent="0.35">
      <c r="A217" s="33"/>
      <c r="B217" s="7"/>
      <c r="D217" s="3"/>
    </row>
    <row r="218" spans="1:4" x14ac:dyDescent="0.35">
      <c r="A218" s="33"/>
      <c r="B218" s="7"/>
      <c r="D218" s="3"/>
    </row>
    <row r="219" spans="1:4" x14ac:dyDescent="0.35">
      <c r="A219" s="33"/>
      <c r="B219" s="7"/>
      <c r="D219" s="3"/>
    </row>
    <row r="220" spans="1:4" x14ac:dyDescent="0.35">
      <c r="A220" s="33"/>
      <c r="B220" s="7"/>
      <c r="D220" s="3"/>
    </row>
    <row r="221" spans="1:4" x14ac:dyDescent="0.35">
      <c r="A221" s="33"/>
      <c r="B221" s="7"/>
    </row>
    <row r="222" spans="1:4" x14ac:dyDescent="0.35">
      <c r="A222" s="33"/>
      <c r="B222" s="7"/>
    </row>
    <row r="223" spans="1:4" x14ac:dyDescent="0.35">
      <c r="A223" s="33"/>
      <c r="B223" s="7"/>
    </row>
    <row r="224" spans="1:4" x14ac:dyDescent="0.35">
      <c r="A224" s="33"/>
      <c r="B224" s="7"/>
    </row>
    <row r="225" spans="1:1" x14ac:dyDescent="0.35">
      <c r="A225" s="33"/>
    </row>
  </sheetData>
  <mergeCells count="57">
    <mergeCell ref="A31:A33"/>
    <mergeCell ref="B31:B33"/>
    <mergeCell ref="A12:A17"/>
    <mergeCell ref="B12:B17"/>
    <mergeCell ref="A18:A22"/>
    <mergeCell ref="B18:B22"/>
    <mergeCell ref="A23:A30"/>
    <mergeCell ref="B23:B30"/>
    <mergeCell ref="A8:D8"/>
    <mergeCell ref="A7:D7"/>
    <mergeCell ref="A9:A11"/>
    <mergeCell ref="B9:B11"/>
    <mergeCell ref="C9:C11"/>
    <mergeCell ref="D9:D11"/>
    <mergeCell ref="A34:A37"/>
    <mergeCell ref="B34:B37"/>
    <mergeCell ref="A38:A39"/>
    <mergeCell ref="B38:B39"/>
    <mergeCell ref="A40:A42"/>
    <mergeCell ref="B40:B42"/>
    <mergeCell ref="A90:D90"/>
    <mergeCell ref="B46:B48"/>
    <mergeCell ref="A46:A48"/>
    <mergeCell ref="A77:A79"/>
    <mergeCell ref="B77:B79"/>
    <mergeCell ref="A80:C80"/>
    <mergeCell ref="A81:C81"/>
    <mergeCell ref="A82:C82"/>
    <mergeCell ref="A83:C83"/>
    <mergeCell ref="A67:A70"/>
    <mergeCell ref="B67:B70"/>
    <mergeCell ref="A71:A74"/>
    <mergeCell ref="B71:B74"/>
    <mergeCell ref="A84:C84"/>
    <mergeCell ref="A55:A57"/>
    <mergeCell ref="D1:E1"/>
    <mergeCell ref="D2:E2"/>
    <mergeCell ref="D3:E3"/>
    <mergeCell ref="A85:C85"/>
    <mergeCell ref="A87:C87"/>
    <mergeCell ref="A58:A60"/>
    <mergeCell ref="B58:B60"/>
    <mergeCell ref="A61:A63"/>
    <mergeCell ref="B61:B63"/>
    <mergeCell ref="A64:A66"/>
    <mergeCell ref="B64:B66"/>
    <mergeCell ref="A49:A51"/>
    <mergeCell ref="B49:B51"/>
    <mergeCell ref="A43:A45"/>
    <mergeCell ref="B43:B45"/>
    <mergeCell ref="B52:B54"/>
    <mergeCell ref="A52:A54"/>
    <mergeCell ref="B75:B76"/>
    <mergeCell ref="B55:B57"/>
    <mergeCell ref="A75:A76"/>
    <mergeCell ref="A89:C89"/>
    <mergeCell ref="A88:D88"/>
  </mergeCells>
  <phoneticPr fontId="0" type="noConversion"/>
  <pageMargins left="1.1811023622047245" right="0.39370078740157483" top="0.78740157480314965" bottom="0.78740157480314965" header="0.31496062992125984" footer="0.31496062992125984"/>
  <pageSetup paperSize="9" scale="80" fitToHeight="0" orientation="portrait" r:id="rId1"/>
  <headerFooter differentFirst="1">
    <oddHeader xml:space="preserve">&amp;C&amp;P
</oddHeader>
  </headerFooter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 priedas</vt:lpstr>
      <vt:lpstr>'2 priedas'!Print_Area</vt:lpstr>
      <vt:lpstr>'2 priedas'!Print_Titles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Strižen</dc:creator>
  <cp:keywords/>
  <dc:description/>
  <cp:lastModifiedBy>Marina Symonovič</cp:lastModifiedBy>
  <cp:revision/>
  <cp:lastPrinted>2024-02-09T11:56:43Z</cp:lastPrinted>
  <dcterms:created xsi:type="dcterms:W3CDTF">2016-10-03T06:46:56Z</dcterms:created>
  <dcterms:modified xsi:type="dcterms:W3CDTF">2024-02-22T10:52:49Z</dcterms:modified>
  <cp:category/>
  <cp:contentStatus/>
</cp:coreProperties>
</file>