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2C4842BC-787D-4E3E-A1C0-D1041F24A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1" r:id="rId1"/>
  </sheets>
  <definedNames>
    <definedName name="_xlnm.Print_Area" localSheetId="0">'1 priedas'!$A$1:$D$82</definedName>
    <definedName name="_xlnm.Print_Titles" localSheetId="0">'1 priedas'!$7:$7</definedName>
  </definedNames>
  <calcPr calcId="191029"/>
</workbook>
</file>

<file path=xl/calcChain.xml><?xml version="1.0" encoding="utf-8"?>
<calcChain xmlns="http://schemas.openxmlformats.org/spreadsheetml/2006/main">
  <c r="D18" i="1" l="1"/>
  <c r="D70" i="1" s="1"/>
  <c r="D23" i="1" l="1"/>
  <c r="D72" i="1" l="1"/>
  <c r="D9" i="1" l="1"/>
  <c r="D53" i="1"/>
  <c r="D19" i="1" l="1"/>
  <c r="D58" i="1"/>
  <c r="D52" i="1" s="1"/>
  <c r="D67" i="1" l="1"/>
  <c r="D16" i="1" l="1"/>
  <c r="D12" i="1"/>
  <c r="D8" i="1" l="1"/>
  <c r="D78" i="1" s="1"/>
</calcChain>
</file>

<file path=xl/sharedStrings.xml><?xml version="1.0" encoding="utf-8"?>
<sst xmlns="http://schemas.openxmlformats.org/spreadsheetml/2006/main" count="150" uniqueCount="150">
  <si>
    <t>Eil.
Nr.</t>
  </si>
  <si>
    <t>Pajamų pavadinimas</t>
  </si>
  <si>
    <t>1 priedas</t>
  </si>
  <si>
    <t>1.</t>
  </si>
  <si>
    <t>1.1.1</t>
  </si>
  <si>
    <t>1.1.</t>
  </si>
  <si>
    <t>1.2.</t>
  </si>
  <si>
    <t>1.2.1.</t>
  </si>
  <si>
    <t>1.2.2.</t>
  </si>
  <si>
    <t>1.2.3.</t>
  </si>
  <si>
    <t>1.3.</t>
  </si>
  <si>
    <t>1.3.1.</t>
  </si>
  <si>
    <t>2.</t>
  </si>
  <si>
    <t>2.1.</t>
  </si>
  <si>
    <t>2.1.1.</t>
  </si>
  <si>
    <t>2.1.2.</t>
  </si>
  <si>
    <t xml:space="preserve">MOKESČIAI </t>
  </si>
  <si>
    <t>Pajamų ir pelno mokesčiai</t>
  </si>
  <si>
    <t>Turto mokesčiai</t>
  </si>
  <si>
    <t>Žemės mokestis</t>
  </si>
  <si>
    <t>Paveldimo turto mokestis</t>
  </si>
  <si>
    <t>Nekilnojamojo turto mokestis</t>
  </si>
  <si>
    <t xml:space="preserve">Mokesčiai už aplinkos teršimą </t>
  </si>
  <si>
    <t xml:space="preserve">Speciali tikslinė dotacija </t>
  </si>
  <si>
    <t>3.</t>
  </si>
  <si>
    <t>4.</t>
  </si>
  <si>
    <t>MATERIALIOJO TURTO REALIZAVIMO PAJAMOS</t>
  </si>
  <si>
    <t>Kitos neišvardytos pajamos</t>
  </si>
  <si>
    <t>Įmokos už išlaikymą švietimo, socialinės apsaugos ir kitose įstaigose</t>
  </si>
  <si>
    <t>Pajamos už prekes ir paslaugas</t>
  </si>
  <si>
    <t>Nuomos mokestis už valstybinę žemę ir vandens telkinius</t>
  </si>
  <si>
    <t>Turto pajamos</t>
  </si>
  <si>
    <t>KITOS PAJAMOS</t>
  </si>
  <si>
    <t>2.2.</t>
  </si>
  <si>
    <t>Praėjusių metų lėšų likutis</t>
  </si>
  <si>
    <t>IŠ VISO:</t>
  </si>
  <si>
    <t>4.1.</t>
  </si>
  <si>
    <t>4.2.</t>
  </si>
  <si>
    <t>Mokesčiai už valstybinius gamtos išteklius iš viso, iš jų:</t>
  </si>
  <si>
    <t xml:space="preserve">Mokestis už medžiojamų gyvūnų išteklius </t>
  </si>
  <si>
    <t>Biudžetinių įstaigų pajamos už prekes ir paslaugas</t>
  </si>
  <si>
    <t>Pajamos už ilgalaikio ir trumpalaikio materialiojo turto nuomą</t>
  </si>
  <si>
    <t>Valstybės rinkliava</t>
  </si>
  <si>
    <t>Vietinė rinkliava</t>
  </si>
  <si>
    <t>Prekių ir paslaugų mokesčiai</t>
  </si>
  <si>
    <t>Žemės realizavimo pajamos</t>
  </si>
  <si>
    <t>Pastatų ir statinių realizavimo pajamos</t>
  </si>
  <si>
    <t>Pajamos iš  baudų ir konfiskuoto turto ir kitų netesybų</t>
  </si>
  <si>
    <t>Dividendai</t>
  </si>
  <si>
    <t>DOTACIJOS</t>
  </si>
  <si>
    <t>3.1.</t>
  </si>
  <si>
    <t>3.1.1.</t>
  </si>
  <si>
    <t>3.1.2.</t>
  </si>
  <si>
    <t>3.1.3.</t>
  </si>
  <si>
    <t>3.1.3.1.</t>
  </si>
  <si>
    <t>3.2.</t>
  </si>
  <si>
    <t>3.2.1.</t>
  </si>
  <si>
    <t>3.2.2.</t>
  </si>
  <si>
    <t>3.2.3.</t>
  </si>
  <si>
    <t>3.2.4.</t>
  </si>
  <si>
    <t>3.2.5.</t>
  </si>
  <si>
    <t>3.3.</t>
  </si>
  <si>
    <t>3.4.</t>
  </si>
  <si>
    <t xml:space="preserve"> </t>
  </si>
  <si>
    <t>Skolintos lėšos</t>
  </si>
  <si>
    <t>IŠ VISO PAJAMŲ:</t>
  </si>
  <si>
    <t xml:space="preserve">Valstybės biudžeto lėšų akredituotai vaikų dienos socialinei priežiūrai organizuoti, teikti ir administruoti </t>
  </si>
  <si>
    <t>2.1.3.</t>
  </si>
  <si>
    <t>Mokymo lėšos ugdymo reikmėms finansuoti</t>
  </si>
  <si>
    <t xml:space="preserve">Ūkio lėšos mokykloms (klasėms arba grupėms), skirtoms šalies (regiono) mokiniams, turintiems specialiųjų ugdymosi poreikių </t>
  </si>
  <si>
    <t xml:space="preserve">Valstybės biudžeto lėšos, skirtos neformaliajam vaikų švietimui </t>
  </si>
  <si>
    <t xml:space="preserve">Valstybės biudžeto lėšos, skirtos viešosioms bibliotekoms dokumentams įsigyti  </t>
  </si>
  <si>
    <t>5.</t>
  </si>
  <si>
    <t>6.</t>
  </si>
  <si>
    <t xml:space="preserve">Vilniaus rajono savivaldybės tarybos
</t>
  </si>
  <si>
    <t>_______________________________________</t>
  </si>
  <si>
    <t>2.1.4.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</si>
  <si>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</si>
  <si>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</si>
  <si>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</si>
  <si>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</si>
  <si>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</si>
  <si>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</si>
  <si>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</si>
  <si>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</si>
  <si>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</si>
  <si>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</si>
  <si>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</si>
  <si>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</si>
  <si>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</si>
  <si>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</si>
  <si>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</si>
  <si>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</si>
  <si>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</si>
  <si>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</si>
  <si>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</si>
  <si>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2.1.4.20.</t>
  </si>
  <si>
    <t>2.1.4.21.</t>
  </si>
  <si>
    <t>2.3.</t>
  </si>
  <si>
    <t>2.4.</t>
  </si>
  <si>
    <t>2.5.</t>
  </si>
  <si>
    <t>2.6.</t>
  </si>
  <si>
    <t xml:space="preserve"> (tūkst. Eur)</t>
  </si>
  <si>
    <t xml:space="preserve"> Iš viso:
</t>
  </si>
  <si>
    <t>Valstybinėms (perduotoms savivaldybėms) funkcijoms atlikti iš viso, iš jų:</t>
  </si>
  <si>
    <t>Gyventojų pajamų mokestis pagal Lietuvos Respublikos 2022 metų valstybės ir savivaldybių biudžetų finansinių rodyklių patvirtinimo įstatymą</t>
  </si>
  <si>
    <t>1.1.2</t>
  </si>
  <si>
    <t>2.7.</t>
  </si>
  <si>
    <t>2.8.</t>
  </si>
  <si>
    <t>Koordinuotai teikiamų paslaugų vaikams nuo gimimo iki 18 metų (turintiems didelių ir labai didelių specialiųjų ugdymosi poreikių – iki 21 metų) ir vaiko atstovams koordinavimui finansuoti</t>
  </si>
  <si>
    <t>Melioracijai</t>
  </si>
  <si>
    <t>Gyventojų registrui tvarkyti ir duomenims teikti</t>
  </si>
  <si>
    <t>Duomenims suteiktos valstybės pagalbos registrui teikti</t>
  </si>
  <si>
    <t>Civilinės būklės aktams registruoti</t>
  </si>
  <si>
    <t>Valstybinės kalbos vartojimo ir taisyklingumo kontrolei</t>
  </si>
  <si>
    <t>Archyviniams dokumentams tvarkyti</t>
  </si>
  <si>
    <t>Gyvenamajai vietai deklaruoti</t>
  </si>
  <si>
    <t>Valstybės pirminei teisinei pagalbai teikti</t>
  </si>
  <si>
    <t xml:space="preserve">Dalyvauti rengiant ir vykdant mobilizaciją </t>
  </si>
  <si>
    <t>Civilinei saugai administruoti</t>
  </si>
  <si>
    <t>Žemės ūkio funkcijoms atlikti</t>
  </si>
  <si>
    <t>Priešgaisrinėms tarnyboms organizuoti</t>
  </si>
  <si>
    <t>Plėtoti sveiką gyvenseną bei stiprinti sveikos gyvensenos įgūdžius ugdymo įstaigose ir bendruomenėse, vykdyti visuomenės sveikatos stebėseną savivaldybėse</t>
  </si>
  <si>
    <t>Socialinėms išmokoms ir kompensacijoms skaičiuoti ir mokėti</t>
  </si>
  <si>
    <t>Socialinei paramai mokiniams</t>
  </si>
  <si>
    <t>Socialinėms paslaugoms</t>
  </si>
  <si>
    <t>Jaunimo teisių apsaugai</t>
  </si>
  <si>
    <t>Užimtumo didinimo programai įgyvendinti ir administruoti</t>
  </si>
  <si>
    <t>Būsto nuomos ar išperkamosios būsto nuomos mokesčių dalies kompensacijoms</t>
  </si>
  <si>
    <t>Gyventojų pajamų mokestis iš veiklos, kurią verčiamasi turint verslo liudijimą</t>
  </si>
  <si>
    <t xml:space="preserve">Valstybės biudžeto lėšos, skirtos socialinės reabilitacijos paslaugų neįgaliesiems teikimo bendruomenėje projektams finansuoti ir administruoti </t>
  </si>
  <si>
    <t xml:space="preserve">Valstybės biudžeto lėšos, skirtos asmeninei pagalbai teikti ir administruoti </t>
  </si>
  <si>
    <t>3.2.6.</t>
  </si>
  <si>
    <t>Infrastruktūros plėtros įmokos</t>
  </si>
  <si>
    <t>VILNIAUS RAJONO SAVIVALDYBĖS 2023 METŲ BIUDŽETO PAJAMOS</t>
  </si>
  <si>
    <t>Neveiksnių asmenų būklei peržiūrėjimui užtikrinti</t>
  </si>
  <si>
    <t>Plėtoti psichikos sveikatos stiprinimo, psichosocialinės pagalbos ir savižudybių prevencijos intervencijas</t>
  </si>
  <si>
    <t>Būsto nuomos ar išperkamosios būsto nuomos mokesčių dalies kompensacijoms (pagal panaudos sutartis)</t>
  </si>
  <si>
    <t>infrastūktūros plėtros įmokų likutis</t>
  </si>
  <si>
    <t xml:space="preserve">biudžetinių įstaigų pajamų likutis </t>
  </si>
  <si>
    <t>aplinkos apsaugos specialiosios programos likutis</t>
  </si>
  <si>
    <t>Europos Sąjungos lėšų likutis</t>
  </si>
  <si>
    <t>6.1.</t>
  </si>
  <si>
    <t>6.2.</t>
  </si>
  <si>
    <t>6.3.</t>
  </si>
  <si>
    <t>6.4.</t>
  </si>
  <si>
    <t>6.5.</t>
  </si>
  <si>
    <t xml:space="preserve">Būstų nuomai iš fizinių ar juridinių asmenų apmokėti </t>
  </si>
  <si>
    <t>sukauptų savivaldybės biudžeto nepanaudotų pajamų likutis</t>
  </si>
  <si>
    <t>2023 m.   vasario     d. sprendimo Nr.T3-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</si>
</sst>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charset val="186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9" fillId="0" borderId="0" xfId="0" applyFont="1"/>
    <xf numFmtId="164" fontId="7" fillId="2" borderId="1" xfId="0" applyNumberFormat="1" applyFont="1" applyFill="1" applyBorder="1"/>
    <xf numFmtId="2" fontId="0" fillId="0" borderId="0" xfId="0" applyNumberFormat="1"/>
    <xf numFmtId="0" fontId="7" fillId="2" borderId="1" xfId="0" applyFont="1" applyFill="1" applyBorder="1"/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/>
    <xf numFmtId="164" fontId="8" fillId="2" borderId="1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8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 vertic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2" borderId="1" xfId="0" applyFont="1" applyFill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topLeftCell="A57" zoomScale="93" zoomScaleNormal="93" zoomScalePageLayoutView="110" workbookViewId="0">
      <selection activeCell="J71" sqref="J71"/>
    </sheetView>
  </sheetViews>
  <sheetFormatPr defaultRowHeight="20.100000000000001" customHeight="1" x14ac:dyDescent="0.3"/>
  <cols>
    <col min="1" max="1" width="9.5546875" customWidth="1"/>
    <col min="2" max="2" width="38.21875" customWidth="1"/>
    <col min="3" max="3" width="36.5546875" customWidth="1"/>
    <col min="4" max="4" width="11.77734375" style="7" customWidth="1"/>
    <col min="5" max="5" width="9.77734375" customWidth="1"/>
  </cols>
  <sheetData>
    <row r="1" spans="1:4" ht="18.600000000000001" customHeight="1" x14ac:dyDescent="0.3">
      <c r="A1" s="2"/>
      <c r="B1" s="2"/>
      <c r="C1" s="5" t="s">
        <v>74</v>
      </c>
    </row>
    <row r="2" spans="1:4" ht="14.1" customHeight="1" x14ac:dyDescent="0.3">
      <c r="A2" s="2"/>
      <c r="B2" s="2"/>
      <c r="C2" s="6" t="s">
        <v>149</v>
      </c>
    </row>
    <row r="3" spans="1:4" ht="15" customHeight="1" x14ac:dyDescent="0.3">
      <c r="A3" s="4"/>
      <c r="B3" s="4"/>
      <c r="C3" s="6" t="s">
        <v>2</v>
      </c>
    </row>
    <row r="4" spans="1:4" ht="20.100000000000001" customHeight="1" x14ac:dyDescent="0.3">
      <c r="A4" s="4"/>
      <c r="B4" s="4"/>
      <c r="C4" s="22"/>
    </row>
    <row r="5" spans="1:4" ht="20.100000000000001" customHeight="1" x14ac:dyDescent="0.3">
      <c r="A5" s="37" t="s">
        <v>134</v>
      </c>
      <c r="B5" s="37"/>
      <c r="C5" s="37"/>
    </row>
    <row r="6" spans="1:4" ht="20.100000000000001" customHeight="1" x14ac:dyDescent="0.3">
      <c r="A6" s="23"/>
      <c r="B6" s="23"/>
      <c r="C6" s="23"/>
      <c r="D6" s="17" t="s">
        <v>102</v>
      </c>
    </row>
    <row r="7" spans="1:4" ht="31.2" x14ac:dyDescent="0.3">
      <c r="A7" s="13" t="s">
        <v>0</v>
      </c>
      <c r="B7" s="40" t="s">
        <v>1</v>
      </c>
      <c r="C7" s="41"/>
      <c r="D7" s="24" t="s">
        <v>103</v>
      </c>
    </row>
    <row r="8" spans="1:4" ht="20.100000000000001" customHeight="1" x14ac:dyDescent="0.3">
      <c r="A8" s="33" t="s">
        <v>3</v>
      </c>
      <c r="B8" s="52" t="s">
        <v>16</v>
      </c>
      <c r="C8" s="53"/>
      <c r="D8" s="25">
        <f>D9+D12+D16</f>
        <v>100799</v>
      </c>
    </row>
    <row r="9" spans="1:4" ht="15.6" x14ac:dyDescent="0.3">
      <c r="A9" s="33" t="s">
        <v>5</v>
      </c>
      <c r="B9" s="52" t="s">
        <v>17</v>
      </c>
      <c r="C9" s="53"/>
      <c r="D9" s="25">
        <f>SUM(D10+D11)</f>
        <v>96609</v>
      </c>
    </row>
    <row r="10" spans="1:4" ht="36" customHeight="1" x14ac:dyDescent="0.3">
      <c r="A10" s="12" t="s">
        <v>4</v>
      </c>
      <c r="B10" s="47" t="s">
        <v>105</v>
      </c>
      <c r="C10" s="48"/>
      <c r="D10" s="26">
        <v>96469</v>
      </c>
    </row>
    <row r="11" spans="1:4" ht="20.100000000000001" customHeight="1" x14ac:dyDescent="0.3">
      <c r="A11" s="12" t="s">
        <v>106</v>
      </c>
      <c r="B11" s="29" t="s">
        <v>129</v>
      </c>
      <c r="C11" s="30"/>
      <c r="D11" s="26">
        <v>140</v>
      </c>
    </row>
    <row r="12" spans="1:4" ht="15.6" x14ac:dyDescent="0.3">
      <c r="A12" s="33" t="s">
        <v>6</v>
      </c>
      <c r="B12" s="52" t="s">
        <v>18</v>
      </c>
      <c r="C12" s="53"/>
      <c r="D12" s="25">
        <f>D13+D14+D15</f>
        <v>4060</v>
      </c>
    </row>
    <row r="13" spans="1:4" ht="20.100000000000001" customHeight="1" x14ac:dyDescent="0.3">
      <c r="A13" s="12" t="s">
        <v>7</v>
      </c>
      <c r="B13" s="44" t="s">
        <v>19</v>
      </c>
      <c r="C13" s="45"/>
      <c r="D13" s="27">
        <v>2000</v>
      </c>
    </row>
    <row r="14" spans="1:4" ht="20.100000000000001" customHeight="1" x14ac:dyDescent="0.3">
      <c r="A14" s="12" t="s">
        <v>8</v>
      </c>
      <c r="B14" s="44" t="s">
        <v>20</v>
      </c>
      <c r="C14" s="45"/>
      <c r="D14" s="27">
        <v>60</v>
      </c>
    </row>
    <row r="15" spans="1:4" ht="20.100000000000001" customHeight="1" x14ac:dyDescent="0.3">
      <c r="A15" s="12" t="s">
        <v>9</v>
      </c>
      <c r="B15" s="44" t="s">
        <v>21</v>
      </c>
      <c r="C15" s="45"/>
      <c r="D15" s="27">
        <v>2000</v>
      </c>
    </row>
    <row r="16" spans="1:4" ht="20.100000000000001" customHeight="1" x14ac:dyDescent="0.3">
      <c r="A16" s="33" t="s">
        <v>10</v>
      </c>
      <c r="B16" s="52" t="s">
        <v>44</v>
      </c>
      <c r="C16" s="53"/>
      <c r="D16" s="28">
        <f>D17</f>
        <v>130</v>
      </c>
    </row>
    <row r="17" spans="1:4" ht="20.100000000000001" customHeight="1" x14ac:dyDescent="0.3">
      <c r="A17" s="12" t="s">
        <v>11</v>
      </c>
      <c r="B17" s="44" t="s">
        <v>22</v>
      </c>
      <c r="C17" s="45"/>
      <c r="D17" s="27">
        <v>130</v>
      </c>
    </row>
    <row r="18" spans="1:4" ht="15.6" x14ac:dyDescent="0.3">
      <c r="A18" s="33" t="s">
        <v>12</v>
      </c>
      <c r="B18" s="52" t="s">
        <v>49</v>
      </c>
      <c r="C18" s="53"/>
      <c r="D18" s="25">
        <f>D20+D21+D22+D23+D45+D46+D47+D48+D49+D51+D50</f>
        <v>48355.900000000016</v>
      </c>
    </row>
    <row r="19" spans="1:4" ht="15.6" x14ac:dyDescent="0.3">
      <c r="A19" s="12" t="s">
        <v>13</v>
      </c>
      <c r="B19" s="44" t="s">
        <v>23</v>
      </c>
      <c r="C19" s="45"/>
      <c r="D19" s="35">
        <f>D20+D23+D21+D22</f>
        <v>47012.200000000004</v>
      </c>
    </row>
    <row r="20" spans="1:4" ht="20.100000000000001" customHeight="1" x14ac:dyDescent="0.3">
      <c r="A20" s="12" t="s">
        <v>14</v>
      </c>
      <c r="B20" s="44" t="s">
        <v>68</v>
      </c>
      <c r="C20" s="45"/>
      <c r="D20" s="34">
        <v>39136.1</v>
      </c>
    </row>
    <row r="21" spans="1:4" ht="37.049999999999997" customHeight="1" x14ac:dyDescent="0.3">
      <c r="A21" s="12" t="s">
        <v>15</v>
      </c>
      <c r="B21" s="47" t="s">
        <v>69</v>
      </c>
      <c r="C21" s="51"/>
      <c r="D21" s="27">
        <v>35</v>
      </c>
    </row>
    <row r="22" spans="1:4" ht="49.05" customHeight="1" x14ac:dyDescent="0.3">
      <c r="A22" s="36" t="s">
        <v>67</v>
      </c>
      <c r="B22" s="42" t="s">
        <v>109</v>
      </c>
      <c r="C22" s="43"/>
      <c r="D22" s="10">
        <v>32.299999999999997</v>
      </c>
    </row>
    <row r="23" spans="1:4" ht="15.6" x14ac:dyDescent="0.3">
      <c r="A23" s="12" t="s">
        <v>76</v>
      </c>
      <c r="B23" s="47" t="s">
        <v>104</v>
      </c>
      <c r="C23" s="48"/>
      <c r="D23" s="35">
        <f>SUM(D24:D44)</f>
        <v>7808.8</v>
      </c>
    </row>
    <row r="24" spans="1:4" ht="15.6" x14ac:dyDescent="0.3">
      <c r="A24" s="12" t="s">
        <v>77</v>
      </c>
      <c r="B24" s="44" t="s">
        <v>110</v>
      </c>
      <c r="C24" s="45"/>
      <c r="D24" s="27">
        <v>181</v>
      </c>
    </row>
    <row r="25" spans="1:4" ht="20.100000000000001" customHeight="1" x14ac:dyDescent="0.3">
      <c r="A25" s="12" t="s">
        <v>78</v>
      </c>
      <c r="B25" s="44" t="s">
        <v>111</v>
      </c>
      <c r="C25" s="45"/>
      <c r="D25" s="34">
        <v>1.8</v>
      </c>
    </row>
    <row r="26" spans="1:4" ht="15.6" x14ac:dyDescent="0.3">
      <c r="A26" s="12" t="s">
        <v>79</v>
      </c>
      <c r="B26" s="44" t="s">
        <v>112</v>
      </c>
      <c r="C26" s="45"/>
      <c r="D26" s="27">
        <v>6.3</v>
      </c>
    </row>
    <row r="27" spans="1:4" ht="15.6" x14ac:dyDescent="0.3">
      <c r="A27" s="12" t="s">
        <v>80</v>
      </c>
      <c r="B27" s="44" t="s">
        <v>113</v>
      </c>
      <c r="C27" s="45"/>
      <c r="D27" s="34">
        <v>51.4</v>
      </c>
    </row>
    <row r="28" spans="1:4" ht="15.6" x14ac:dyDescent="0.3">
      <c r="A28" s="68" t="s">
        <v>81</v>
      </c>
      <c r="B28" s="44" t="s">
        <v>114</v>
      </c>
      <c r="C28" s="45"/>
      <c r="D28" s="27">
        <v>17</v>
      </c>
    </row>
    <row r="29" spans="1:4" ht="15.6" x14ac:dyDescent="0.3">
      <c r="A29" s="12" t="s">
        <v>82</v>
      </c>
      <c r="B29" s="44" t="s">
        <v>115</v>
      </c>
      <c r="C29" s="45"/>
      <c r="D29" s="34">
        <v>20.7</v>
      </c>
    </row>
    <row r="30" spans="1:4" ht="15.6" x14ac:dyDescent="0.3">
      <c r="A30" s="12" t="s">
        <v>83</v>
      </c>
      <c r="B30" s="44" t="s">
        <v>116</v>
      </c>
      <c r="C30" s="45"/>
      <c r="D30" s="27">
        <v>11</v>
      </c>
    </row>
    <row r="31" spans="1:4" ht="15.6" x14ac:dyDescent="0.3">
      <c r="A31" s="12" t="s">
        <v>84</v>
      </c>
      <c r="B31" s="44" t="s">
        <v>117</v>
      </c>
      <c r="C31" s="45"/>
      <c r="D31" s="34">
        <v>5.2</v>
      </c>
    </row>
    <row r="32" spans="1:4" ht="15.6" x14ac:dyDescent="0.3">
      <c r="A32" s="12" t="s">
        <v>85</v>
      </c>
      <c r="B32" s="44" t="s">
        <v>118</v>
      </c>
      <c r="C32" s="45"/>
      <c r="D32" s="10">
        <v>32.1</v>
      </c>
    </row>
    <row r="33" spans="1:4" ht="15.6" x14ac:dyDescent="0.3">
      <c r="A33" s="12" t="s">
        <v>86</v>
      </c>
      <c r="B33" s="44" t="s">
        <v>119</v>
      </c>
      <c r="C33" s="45"/>
      <c r="D33" s="34">
        <v>81.3</v>
      </c>
    </row>
    <row r="34" spans="1:4" ht="15.6" x14ac:dyDescent="0.3">
      <c r="A34" s="12" t="s">
        <v>87</v>
      </c>
      <c r="B34" s="44" t="s">
        <v>120</v>
      </c>
      <c r="C34" s="45"/>
      <c r="D34" s="34">
        <v>293.3</v>
      </c>
    </row>
    <row r="35" spans="1:4" ht="15.6" x14ac:dyDescent="0.3">
      <c r="A35" s="12" t="s">
        <v>88</v>
      </c>
      <c r="B35" s="44" t="s">
        <v>121</v>
      </c>
      <c r="C35" s="45"/>
      <c r="D35" s="34">
        <v>1234.5999999999999</v>
      </c>
    </row>
    <row r="36" spans="1:4" ht="30" customHeight="1" x14ac:dyDescent="0.3">
      <c r="A36" s="12" t="s">
        <v>89</v>
      </c>
      <c r="B36" s="47" t="s">
        <v>122</v>
      </c>
      <c r="C36" s="51"/>
      <c r="D36" s="34">
        <v>1167.4000000000001</v>
      </c>
    </row>
    <row r="37" spans="1:4" ht="15.6" x14ac:dyDescent="0.3">
      <c r="A37" s="12" t="s">
        <v>90</v>
      </c>
      <c r="B37" s="44" t="s">
        <v>135</v>
      </c>
      <c r="C37" s="45"/>
      <c r="D37" s="34">
        <v>6.8</v>
      </c>
    </row>
    <row r="38" spans="1:4" ht="30" customHeight="1" x14ac:dyDescent="0.3">
      <c r="A38" s="12" t="s">
        <v>91</v>
      </c>
      <c r="B38" s="47" t="s">
        <v>136</v>
      </c>
      <c r="C38" s="51"/>
      <c r="D38" s="34">
        <v>182.1</v>
      </c>
    </row>
    <row r="39" spans="1:4" ht="15.6" x14ac:dyDescent="0.3">
      <c r="A39" s="12" t="s">
        <v>92</v>
      </c>
      <c r="B39" s="44" t="s">
        <v>123</v>
      </c>
      <c r="C39" s="45"/>
      <c r="D39" s="34">
        <v>627.79999999999995</v>
      </c>
    </row>
    <row r="40" spans="1:4" ht="15.6" x14ac:dyDescent="0.3">
      <c r="A40" s="12" t="s">
        <v>93</v>
      </c>
      <c r="B40" s="44" t="s">
        <v>124</v>
      </c>
      <c r="C40" s="45"/>
      <c r="D40" s="27">
        <v>1596.6</v>
      </c>
    </row>
    <row r="41" spans="1:4" ht="15.6" x14ac:dyDescent="0.3">
      <c r="A41" s="12" t="s">
        <v>94</v>
      </c>
      <c r="B41" s="44" t="s">
        <v>125</v>
      </c>
      <c r="C41" s="45"/>
      <c r="D41" s="34">
        <v>1932.8</v>
      </c>
    </row>
    <row r="42" spans="1:4" ht="15.6" x14ac:dyDescent="0.3">
      <c r="A42" s="12" t="s">
        <v>95</v>
      </c>
      <c r="B42" s="44" t="s">
        <v>126</v>
      </c>
      <c r="C42" s="45"/>
      <c r="D42" s="34">
        <v>24.7</v>
      </c>
    </row>
    <row r="43" spans="1:4" ht="15.6" x14ac:dyDescent="0.3">
      <c r="A43" s="12" t="s">
        <v>96</v>
      </c>
      <c r="B43" s="44" t="s">
        <v>127</v>
      </c>
      <c r="C43" s="45"/>
      <c r="D43" s="34">
        <v>315.10000000000002</v>
      </c>
    </row>
    <row r="44" spans="1:4" ht="20.100000000000001" customHeight="1" x14ac:dyDescent="0.3">
      <c r="A44" s="12" t="s">
        <v>97</v>
      </c>
      <c r="B44" s="44" t="s">
        <v>128</v>
      </c>
      <c r="C44" s="45"/>
      <c r="D44" s="10">
        <v>19.8</v>
      </c>
    </row>
    <row r="45" spans="1:4" ht="29.55" customHeight="1" x14ac:dyDescent="0.3">
      <c r="A45" s="20" t="s">
        <v>33</v>
      </c>
      <c r="B45" s="42" t="s">
        <v>66</v>
      </c>
      <c r="C45" s="49"/>
      <c r="D45" s="10">
        <v>209.8</v>
      </c>
    </row>
    <row r="46" spans="1:4" ht="15.6" x14ac:dyDescent="0.3">
      <c r="A46" s="20" t="s">
        <v>98</v>
      </c>
      <c r="B46" s="42" t="s">
        <v>70</v>
      </c>
      <c r="C46" s="43"/>
      <c r="D46" s="10">
        <v>575.9</v>
      </c>
    </row>
    <row r="47" spans="1:4" ht="15.6" x14ac:dyDescent="0.3">
      <c r="A47" s="20" t="s">
        <v>99</v>
      </c>
      <c r="B47" s="42" t="s">
        <v>71</v>
      </c>
      <c r="C47" s="43"/>
      <c r="D47" s="10">
        <v>116.6</v>
      </c>
    </row>
    <row r="48" spans="1:4" ht="15.6" x14ac:dyDescent="0.3">
      <c r="A48" s="20" t="s">
        <v>100</v>
      </c>
      <c r="B48" s="42" t="s">
        <v>131</v>
      </c>
      <c r="C48" s="43"/>
      <c r="D48" s="10">
        <v>234.3</v>
      </c>
    </row>
    <row r="49" spans="1:6" ht="32.25" customHeight="1" x14ac:dyDescent="0.3">
      <c r="A49" s="20" t="s">
        <v>101</v>
      </c>
      <c r="B49" s="42" t="s">
        <v>130</v>
      </c>
      <c r="C49" s="43"/>
      <c r="D49" s="10">
        <v>72.3</v>
      </c>
    </row>
    <row r="50" spans="1:6" ht="15.6" x14ac:dyDescent="0.3">
      <c r="A50" s="20" t="s">
        <v>107</v>
      </c>
      <c r="B50" s="66" t="s">
        <v>147</v>
      </c>
      <c r="C50" s="67"/>
      <c r="D50" s="8">
        <v>4.8</v>
      </c>
    </row>
    <row r="51" spans="1:6" ht="32.4" customHeight="1" x14ac:dyDescent="0.3">
      <c r="A51" s="20" t="s">
        <v>108</v>
      </c>
      <c r="B51" s="42" t="s">
        <v>137</v>
      </c>
      <c r="C51" s="49"/>
      <c r="D51" s="8">
        <v>130</v>
      </c>
    </row>
    <row r="52" spans="1:6" ht="20.100000000000001" customHeight="1" x14ac:dyDescent="0.3">
      <c r="A52" s="14" t="s">
        <v>24</v>
      </c>
      <c r="B52" s="38" t="s">
        <v>32</v>
      </c>
      <c r="C52" s="50"/>
      <c r="D52" s="18">
        <f>D53+D58+D65+D66</f>
        <v>7849</v>
      </c>
    </row>
    <row r="53" spans="1:6" ht="15.6" x14ac:dyDescent="0.3">
      <c r="A53" s="14" t="s">
        <v>50</v>
      </c>
      <c r="B53" s="38" t="s">
        <v>31</v>
      </c>
      <c r="C53" s="50"/>
      <c r="D53" s="18">
        <f>D54+D55+D56</f>
        <v>301</v>
      </c>
    </row>
    <row r="54" spans="1:6" ht="15.6" x14ac:dyDescent="0.3">
      <c r="A54" s="13" t="s">
        <v>51</v>
      </c>
      <c r="B54" s="47" t="s">
        <v>48</v>
      </c>
      <c r="C54" s="48"/>
      <c r="D54" s="8">
        <v>40</v>
      </c>
    </row>
    <row r="55" spans="1:6" ht="15.6" x14ac:dyDescent="0.3">
      <c r="A55" s="13" t="s">
        <v>52</v>
      </c>
      <c r="B55" s="42" t="s">
        <v>30</v>
      </c>
      <c r="C55" s="49"/>
      <c r="D55" s="8">
        <v>125</v>
      </c>
    </row>
    <row r="56" spans="1:6" ht="20.100000000000001" customHeight="1" x14ac:dyDescent="0.3">
      <c r="A56" s="13" t="s">
        <v>53</v>
      </c>
      <c r="B56" s="47" t="s">
        <v>38</v>
      </c>
      <c r="C56" s="48"/>
      <c r="D56" s="8">
        <v>136</v>
      </c>
    </row>
    <row r="57" spans="1:6" ht="15.6" x14ac:dyDescent="0.3">
      <c r="A57" s="13" t="s">
        <v>54</v>
      </c>
      <c r="B57" s="47" t="s">
        <v>39</v>
      </c>
      <c r="C57" s="48"/>
      <c r="D57" s="8">
        <v>30</v>
      </c>
    </row>
    <row r="58" spans="1:6" ht="15.6" x14ac:dyDescent="0.3">
      <c r="A58" s="14" t="s">
        <v>55</v>
      </c>
      <c r="B58" s="38" t="s">
        <v>29</v>
      </c>
      <c r="C58" s="50"/>
      <c r="D58" s="18">
        <f>D59+D60+D61+D62+D63+D64</f>
        <v>7308</v>
      </c>
      <c r="F58" s="1"/>
    </row>
    <row r="59" spans="1:6" ht="15.6" x14ac:dyDescent="0.3">
      <c r="A59" s="13" t="s">
        <v>56</v>
      </c>
      <c r="B59" s="47" t="s">
        <v>40</v>
      </c>
      <c r="C59" s="48"/>
      <c r="D59" s="8">
        <v>330</v>
      </c>
    </row>
    <row r="60" spans="1:6" ht="20.100000000000001" customHeight="1" x14ac:dyDescent="0.3">
      <c r="A60" s="13" t="s">
        <v>57</v>
      </c>
      <c r="B60" s="47" t="s">
        <v>41</v>
      </c>
      <c r="C60" s="48"/>
      <c r="D60" s="8">
        <v>132</v>
      </c>
    </row>
    <row r="61" spans="1:6" ht="20.100000000000001" customHeight="1" x14ac:dyDescent="0.3">
      <c r="A61" s="13" t="s">
        <v>58</v>
      </c>
      <c r="B61" s="47" t="s">
        <v>28</v>
      </c>
      <c r="C61" s="48"/>
      <c r="D61" s="8">
        <v>1001</v>
      </c>
    </row>
    <row r="62" spans="1:6" ht="15.6" x14ac:dyDescent="0.3">
      <c r="A62" s="13" t="s">
        <v>59</v>
      </c>
      <c r="B62" s="47" t="s">
        <v>42</v>
      </c>
      <c r="C62" s="51"/>
      <c r="D62" s="8">
        <v>145</v>
      </c>
    </row>
    <row r="63" spans="1:6" ht="15.6" x14ac:dyDescent="0.3">
      <c r="A63" s="13" t="s">
        <v>60</v>
      </c>
      <c r="B63" s="15" t="s">
        <v>43</v>
      </c>
      <c r="C63" s="16"/>
      <c r="D63" s="8">
        <v>2900</v>
      </c>
    </row>
    <row r="64" spans="1:6" ht="15.6" x14ac:dyDescent="0.3">
      <c r="A64" s="13" t="s">
        <v>132</v>
      </c>
      <c r="B64" s="15" t="s">
        <v>133</v>
      </c>
      <c r="C64" s="16"/>
      <c r="D64" s="8">
        <v>2800</v>
      </c>
    </row>
    <row r="65" spans="1:9" ht="15.6" x14ac:dyDescent="0.3">
      <c r="A65" s="14" t="s">
        <v>61</v>
      </c>
      <c r="B65" s="38" t="s">
        <v>47</v>
      </c>
      <c r="C65" s="50"/>
      <c r="D65" s="8">
        <v>70</v>
      </c>
    </row>
    <row r="66" spans="1:9" ht="15.6" x14ac:dyDescent="0.3">
      <c r="A66" s="14" t="s">
        <v>62</v>
      </c>
      <c r="B66" s="38" t="s">
        <v>27</v>
      </c>
      <c r="C66" s="50"/>
      <c r="D66" s="8">
        <v>170</v>
      </c>
    </row>
    <row r="67" spans="1:9" ht="15.6" x14ac:dyDescent="0.3">
      <c r="A67" s="14" t="s">
        <v>25</v>
      </c>
      <c r="B67" s="38" t="s">
        <v>26</v>
      </c>
      <c r="C67" s="50"/>
      <c r="D67" s="18">
        <f>D68+D69</f>
        <v>233</v>
      </c>
    </row>
    <row r="68" spans="1:9" ht="15.6" x14ac:dyDescent="0.3">
      <c r="A68" s="14" t="s">
        <v>36</v>
      </c>
      <c r="B68" s="11" t="s">
        <v>45</v>
      </c>
      <c r="C68" s="19"/>
      <c r="D68" s="21">
        <v>10</v>
      </c>
    </row>
    <row r="69" spans="1:9" ht="15.6" x14ac:dyDescent="0.3">
      <c r="A69" s="14" t="s">
        <v>37</v>
      </c>
      <c r="B69" s="38" t="s">
        <v>46</v>
      </c>
      <c r="C69" s="39"/>
      <c r="D69" s="21">
        <v>223</v>
      </c>
    </row>
    <row r="70" spans="1:9" ht="20.100000000000001" customHeight="1" x14ac:dyDescent="0.3">
      <c r="A70" s="31"/>
      <c r="B70" s="57" t="s">
        <v>65</v>
      </c>
      <c r="C70" s="58"/>
      <c r="D70" s="18">
        <f>D8+D18+D52+D67</f>
        <v>157236.90000000002</v>
      </c>
    </row>
    <row r="71" spans="1:9" ht="15.6" x14ac:dyDescent="0.3">
      <c r="A71" s="14" t="s">
        <v>72</v>
      </c>
      <c r="B71" s="11" t="s">
        <v>64</v>
      </c>
      <c r="C71" s="59"/>
      <c r="D71" s="10">
        <v>61.8</v>
      </c>
    </row>
    <row r="72" spans="1:9" ht="15.6" x14ac:dyDescent="0.3">
      <c r="A72" s="54" t="s">
        <v>73</v>
      </c>
      <c r="B72" s="55" t="s">
        <v>34</v>
      </c>
      <c r="C72" s="56"/>
      <c r="D72" s="62">
        <f>SUM(D73:D77)</f>
        <v>15655.900000000001</v>
      </c>
    </row>
    <row r="73" spans="1:9" ht="15.6" x14ac:dyDescent="0.3">
      <c r="A73" s="34" t="s">
        <v>142</v>
      </c>
      <c r="B73" s="61" t="s">
        <v>138</v>
      </c>
      <c r="C73" s="60"/>
      <c r="D73" s="10">
        <v>5691.3</v>
      </c>
    </row>
    <row r="74" spans="1:9" ht="15.6" x14ac:dyDescent="0.3">
      <c r="A74" s="34" t="s">
        <v>143</v>
      </c>
      <c r="B74" s="61" t="s">
        <v>139</v>
      </c>
      <c r="C74" s="60"/>
      <c r="D74" s="10">
        <v>1175.8</v>
      </c>
    </row>
    <row r="75" spans="1:9" ht="15.6" x14ac:dyDescent="0.3">
      <c r="A75" s="34" t="s">
        <v>144</v>
      </c>
      <c r="B75" s="61" t="s">
        <v>140</v>
      </c>
      <c r="C75" s="60"/>
      <c r="D75" s="10">
        <v>492.2</v>
      </c>
    </row>
    <row r="76" spans="1:9" ht="15.6" x14ac:dyDescent="0.3">
      <c r="A76" s="34" t="s">
        <v>145</v>
      </c>
      <c r="B76" s="61" t="s">
        <v>141</v>
      </c>
      <c r="C76" s="60"/>
      <c r="D76" s="10">
        <v>725.5</v>
      </c>
    </row>
    <row r="77" spans="1:9" ht="15.6" x14ac:dyDescent="0.3">
      <c r="A77" s="34" t="s">
        <v>146</v>
      </c>
      <c r="B77" s="61" t="s">
        <v>148</v>
      </c>
      <c r="C77" s="60"/>
      <c r="D77" s="10">
        <v>7571.1</v>
      </c>
    </row>
    <row r="78" spans="1:9" ht="20.100000000000001" customHeight="1" x14ac:dyDescent="0.3">
      <c r="A78" s="32"/>
      <c r="B78" s="63" t="s">
        <v>35</v>
      </c>
      <c r="C78" s="64"/>
      <c r="D78" s="65">
        <f>D70+D71+D72</f>
        <v>172954.6</v>
      </c>
    </row>
    <row r="79" spans="1:9" ht="20.100000000000001" customHeight="1" x14ac:dyDescent="0.3">
      <c r="A79" s="46" t="s">
        <v>75</v>
      </c>
      <c r="B79" s="46"/>
      <c r="C79" s="46"/>
      <c r="D79" s="17"/>
      <c r="I79" t="s">
        <v>63</v>
      </c>
    </row>
    <row r="80" spans="1:9" ht="20.100000000000001" customHeight="1" x14ac:dyDescent="0.3">
      <c r="A80" s="3"/>
      <c r="B80" s="3"/>
      <c r="C80" s="3"/>
      <c r="E80" s="9"/>
    </row>
  </sheetData>
  <mergeCells count="64">
    <mergeCell ref="B20:C20"/>
    <mergeCell ref="B8:C8"/>
    <mergeCell ref="B9:C9"/>
    <mergeCell ref="B10:C10"/>
    <mergeCell ref="B18:C18"/>
    <mergeCell ref="B19:C19"/>
    <mergeCell ref="B15:C15"/>
    <mergeCell ref="B12:C12"/>
    <mergeCell ref="B13:C13"/>
    <mergeCell ref="B14:C14"/>
    <mergeCell ref="B17:C17"/>
    <mergeCell ref="B16:C16"/>
    <mergeCell ref="B24:C24"/>
    <mergeCell ref="B21:C21"/>
    <mergeCell ref="B34:C34"/>
    <mergeCell ref="B36:C36"/>
    <mergeCell ref="B39:C39"/>
    <mergeCell ref="B25:C25"/>
    <mergeCell ref="B22:C22"/>
    <mergeCell ref="B23:C23"/>
    <mergeCell ref="B26:C26"/>
    <mergeCell ref="B32:C32"/>
    <mergeCell ref="B28:C28"/>
    <mergeCell ref="B33:C33"/>
    <mergeCell ref="B35:C35"/>
    <mergeCell ref="B29:C29"/>
    <mergeCell ref="B30:C30"/>
    <mergeCell ref="B54:C54"/>
    <mergeCell ref="B49:C49"/>
    <mergeCell ref="B37:C37"/>
    <mergeCell ref="B42:C42"/>
    <mergeCell ref="B38:C38"/>
    <mergeCell ref="A79:C79"/>
    <mergeCell ref="B53:C53"/>
    <mergeCell ref="B60:C60"/>
    <mergeCell ref="B61:C61"/>
    <mergeCell ref="B55:C55"/>
    <mergeCell ref="B56:C56"/>
    <mergeCell ref="B57:C57"/>
    <mergeCell ref="B59:C59"/>
    <mergeCell ref="B70:C70"/>
    <mergeCell ref="B78:C78"/>
    <mergeCell ref="B72:C72"/>
    <mergeCell ref="B58:C58"/>
    <mergeCell ref="B67:C67"/>
    <mergeCell ref="B65:C65"/>
    <mergeCell ref="B66:C66"/>
    <mergeCell ref="B62:C62"/>
    <mergeCell ref="A5:C5"/>
    <mergeCell ref="B69:C69"/>
    <mergeCell ref="B7:C7"/>
    <mergeCell ref="B52:C52"/>
    <mergeCell ref="B45:C45"/>
    <mergeCell ref="B47:C47"/>
    <mergeCell ref="B40:C40"/>
    <mergeCell ref="B41:C41"/>
    <mergeCell ref="B44:C44"/>
    <mergeCell ref="B46:C46"/>
    <mergeCell ref="B51:C51"/>
    <mergeCell ref="B48:C48"/>
    <mergeCell ref="B50:C50"/>
    <mergeCell ref="B43:C43"/>
    <mergeCell ref="B27:C27"/>
    <mergeCell ref="B31:C31"/>
  </mergeCells>
  <phoneticPr fontId="1" type="noConversion"/>
  <printOptions horizontalCentered="1"/>
  <pageMargins left="1.1811023622047245" right="0.23622047244094491" top="0.78740157480314965" bottom="0.39370078740157483" header="0.31496062992125984" footer="0.31496062992125984"/>
  <pageSetup paperSize="9" scale="90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 priedas</vt:lpstr>
      <vt:lpstr>'1 priedas'!Print_Area</vt:lpstr>
      <vt:lpstr>'1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2023-01-20T12:48:14Z</cp:lastPrinted>
  <dcterms:created xsi:type="dcterms:W3CDTF">2016-09-27T08:11:03Z</dcterms:created>
  <dcterms:modified xsi:type="dcterms:W3CDTF">2023-01-20T12:48:56Z</dcterms:modified>
</cp:coreProperties>
</file>