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Investicijų skyrius\Dokumentai\Investicijų skyrius\Matveiko\SVP\2023-2025 m. SVP\Patvirtintas SVP TS\"/>
    </mc:Choice>
  </mc:AlternateContent>
  <xr:revisionPtr revIDLastSave="0" documentId="13_ncr:1_{11510852-9EBA-4F1B-9ED4-FC0E255E2D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 Viešųjų sveikatos paslaug..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L43" i="1"/>
  <c r="K43" i="1"/>
  <c r="I43" i="1"/>
  <c r="M42" i="1" l="1"/>
  <c r="M40" i="1"/>
  <c r="M41" i="1"/>
  <c r="M23" i="1"/>
  <c r="M15" i="1" l="1"/>
  <c r="M24" i="1" l="1"/>
  <c r="M39" i="1" l="1"/>
  <c r="M38" i="1"/>
  <c r="M37" i="1" l="1"/>
  <c r="M20" i="1"/>
  <c r="M21" i="1"/>
  <c r="M22" i="1"/>
  <c r="M26" i="1"/>
  <c r="M35" i="1"/>
  <c r="M36" i="1"/>
  <c r="M28" i="1" l="1"/>
  <c r="M33" i="1" l="1"/>
  <c r="M34" i="1"/>
  <c r="M29" i="1"/>
  <c r="M13" i="1" l="1"/>
  <c r="M17" i="1" l="1"/>
  <c r="M27" i="1" l="1"/>
  <c r="M25" i="1"/>
  <c r="M19" i="1"/>
  <c r="M16" i="1"/>
  <c r="M18" i="1" s="1"/>
  <c r="M43" i="1" l="1"/>
  <c r="I18" i="1"/>
  <c r="I44" i="1" s="1"/>
  <c r="J18" i="1"/>
  <c r="K18" i="1"/>
  <c r="K44" i="1" s="1"/>
  <c r="L18" i="1"/>
  <c r="L44" i="1" s="1"/>
  <c r="J44" i="1" l="1"/>
  <c r="M44" i="1" s="1"/>
</calcChain>
</file>

<file path=xl/sharedStrings.xml><?xml version="1.0" encoding="utf-8"?>
<sst xmlns="http://schemas.openxmlformats.org/spreadsheetml/2006/main" count="292" uniqueCount="160">
  <si>
    <t>Tikslas</t>
  </si>
  <si>
    <t>Uždavinys</t>
  </si>
  <si>
    <t>Priemonė</t>
  </si>
  <si>
    <t>Planinis terminas</t>
  </si>
  <si>
    <t>Finansavimo šaltinis</t>
  </si>
  <si>
    <t>Asignavimų valdytojas</t>
  </si>
  <si>
    <t>Matavimo rodiklis</t>
  </si>
  <si>
    <t>Atsakingas</t>
  </si>
  <si>
    <t>Rodiklio pavadinimas</t>
  </si>
  <si>
    <t>Mato vnt.</t>
  </si>
  <si>
    <t>Savininkas</t>
  </si>
  <si>
    <t>Vykdytojas</t>
  </si>
  <si>
    <t>Kodas</t>
  </si>
  <si>
    <t>Pavadinimas</t>
  </si>
  <si>
    <t>Aprašymas</t>
  </si>
  <si>
    <t>Suma</t>
  </si>
  <si>
    <t>tūkst. Eur.</t>
  </si>
  <si>
    <t>Administracijos vnt.</t>
  </si>
  <si>
    <t>06.01.</t>
  </si>
  <si>
    <t>06.01.01.</t>
  </si>
  <si>
    <t>06.01.01.01</t>
  </si>
  <si>
    <t>VB</t>
  </si>
  <si>
    <t>Vilniaus miesto visuomenės sveikatos biuras</t>
  </si>
  <si>
    <t>vnt.</t>
  </si>
  <si>
    <t>06.01.01.02</t>
  </si>
  <si>
    <t>VB, SB</t>
  </si>
  <si>
    <t>06.01.01.03</t>
  </si>
  <si>
    <t>Savivaldybės visuomenės sveikatos rėmimo specialiosios programos vykdymas</t>
  </si>
  <si>
    <t>Atsakingo gyventojų požiūrio į visuomenės sveikatą ugdymas, sergamumo profilaktikos vykdymas, gyventojų gyvenamosios aplinkos kokybės gerinimas</t>
  </si>
  <si>
    <t>SB</t>
  </si>
  <si>
    <t>Vilniaus miesto visuomenės sveikatos biuras, sveikatos priežiūros įstaigos, kitos įstaigos</t>
  </si>
  <si>
    <t>Paremta visuomenės sveikatos programų</t>
  </si>
  <si>
    <t>Savivaldybės gydytojas</t>
  </si>
  <si>
    <t>06.01.01.11</t>
  </si>
  <si>
    <t>Neveiksnių asmenų būklės peržiūrėjimo komisija</t>
  </si>
  <si>
    <t>Darbo užmokesčio mokėjimas Neveiksnių asmenų būklės peržiūrėjimo komisijai, peržiūrinčiai neveiksnių tam tikroje srityje asmenų būklę ir priimančiai sprendimą dėl tikslingumo kreiptis į teismą dėl teismo sprendimo peržiūrėjimo</t>
  </si>
  <si>
    <t>Soc. rūpybos sk.</t>
  </si>
  <si>
    <t>Komisijos posėdžių trukmė</t>
  </si>
  <si>
    <t>val.</t>
  </si>
  <si>
    <t>Administracija</t>
  </si>
  <si>
    <t>Vykdyti visuomenės sveikatos priežiūrą - iš viso:</t>
  </si>
  <si>
    <t>06.01.02</t>
  </si>
  <si>
    <t>06.01.02.01</t>
  </si>
  <si>
    <t>Asmens sveikatos priežiūros įstaigų patalpų nuoma</t>
  </si>
  <si>
    <t>Patalpų nuoma Savičiūnų medicinos punkto veiklai</t>
  </si>
  <si>
    <t>VRCP</t>
  </si>
  <si>
    <t>Išnuomota patalpų</t>
  </si>
  <si>
    <t>06.01.02.02</t>
  </si>
  <si>
    <t>Asmens sveikatos priežiūros įstaigų  remontas, pandusų įrengimas</t>
  </si>
  <si>
    <t>SB, VRCP</t>
  </si>
  <si>
    <t>Suremontuota objektų</t>
  </si>
  <si>
    <t>06.01.02.09</t>
  </si>
  <si>
    <t>Studento rezidento studijų rėmimo programos</t>
  </si>
  <si>
    <t>Studento-rezidento studijų rėmimas. VšĮ VRCP aprūpinimas kvalifikuotais specialistais</t>
  </si>
  <si>
    <t>Paremta ir įdarbinta VšĮ VRCP studentų</t>
  </si>
  <si>
    <t>ES, SB</t>
  </si>
  <si>
    <t>Gyventojai, turintys galimybę pasinaudoti pagerintomis sveikatos priežiūros paslaugomis</t>
  </si>
  <si>
    <t>06.01.02.11</t>
  </si>
  <si>
    <t>06.01.02.12</t>
  </si>
  <si>
    <t>Sveikos gyvensenos skatinimas Vilniaus rajone</t>
  </si>
  <si>
    <t>Sveikatos ugdymo priemonių įgyvendinimas Vilniaus rajone (tikslinių grupių asmenų švietimas, informavimas, mokymas ir kt.);</t>
  </si>
  <si>
    <t>Tikslinių grupių asmenys, kurie dalyvavo informavimo, švietimo ir mokymo renginiuose bei sveikatos raštingumą didinančiose veiklose</t>
  </si>
  <si>
    <t>06.01.02.14</t>
  </si>
  <si>
    <t>06.01.02.15</t>
  </si>
  <si>
    <t>Vilniaus rajono Paberžės ambulatorijos pastato atnaujinimas (modernizavimas)</t>
  </si>
  <si>
    <t>Išorinių sienų ir cokolio apšiltinimas, stogo ruloninės dangos keitimas ir apšiltinimas, šildymo ir nuotekų sistemų keitimas</t>
  </si>
  <si>
    <t>Atnaujinta pastatų</t>
  </si>
  <si>
    <t>VRNP</t>
  </si>
  <si>
    <t>06.01.02.22</t>
  </si>
  <si>
    <t>Vilniaus rajono savivaldybės tiesiogiai stebimo trumpo gydymo kurso paslaugų teikimo (DOTS) kabineto išlaikymas</t>
  </si>
  <si>
    <t>Logistinei funkcijai, darbo užmokesčiui, komunalinėms išlaidoms ir kt. priemonėms</t>
  </si>
  <si>
    <t>Stiprinti rajono gyventojų sveikatą - iš viso:</t>
  </si>
  <si>
    <t xml:space="preserve"> Pirminės asmens sveikatos priežiūros veiklos efektyvumo didinimas Vilniaus rajone</t>
  </si>
  <si>
    <t>VRCP, VRNP</t>
  </si>
  <si>
    <t>Didinti sveikatos priežiūros paslaugų prieinamumą ir kokybę - iš viso:</t>
  </si>
  <si>
    <t>Komunalinių paslaugų, kitų išlaidų ir transporto kuro, remonto kompensavimas</t>
  </si>
  <si>
    <t>Lavoriškių, Mickūnų, Marjampolio ambulatorijų bei Medininkų BPG ir gydytojo odontologo kabinetų komunalinių paslaugų, kitų išlaidų ir transporto kuro, remonto  kompensavimas</t>
  </si>
  <si>
    <t>ASPĮ, kurioms kompensuotos išlaidos</t>
  </si>
  <si>
    <t>Priedus gavusių šeimos gydytojų ir slaugytojų skaičius</t>
  </si>
  <si>
    <t>Užtikrinti savižudybių prevencijos prioritetų nustatymą ilgojo ir trumpojo laikotarpių savižudybių prevencijos priemonių ir joms įgyvendinti reikiamo finansavimo planavimą (LRV prioritetas)</t>
  </si>
  <si>
    <t>Vilniaus miesto savivaldybės visuomenės sveikatos biuras</t>
  </si>
  <si>
    <t>06.01.02.27</t>
  </si>
  <si>
    <t>06.01.02.28</t>
  </si>
  <si>
    <t>06.01.02.32</t>
  </si>
  <si>
    <t>VRCP, Administracija</t>
  </si>
  <si>
    <t>Riešės palaikomojo ir slaugos ligoninės praplėtimo ir rekonstrukcijos techninio ir darbo projektų parengimas</t>
  </si>
  <si>
    <t>Parengti projektai</t>
  </si>
  <si>
    <t>Riešės palaikomojo ir slaugos ligoninės praplėtimo ir rekonstrukcijos statybos darbai</t>
  </si>
  <si>
    <t>Rekonstruotas pastatas</t>
  </si>
  <si>
    <t>06.01.02.33</t>
  </si>
  <si>
    <t>06.01.02.34</t>
  </si>
  <si>
    <t>asm.</t>
  </si>
  <si>
    <t>2023 m.</t>
  </si>
  <si>
    <t>06.01.02.37</t>
  </si>
  <si>
    <t>ES, VB</t>
  </si>
  <si>
    <t>Mokymuose dalyvavę sveikatos priežiūros ir kiti specialistai</t>
  </si>
  <si>
    <t>Inovatyvios ir komleksinės lėtinių ligų priežiūros modelio išbandyymas</t>
  </si>
  <si>
    <t>Pacientų holistinės būklės ištyrimas, kompleksinės ir integruotos  priežiūros teikimas, modelio išbandymui reikalingos įrangos įsigijimas, modelio išbandymo metu nuotolinių duomenų teikimui/rinkimui reikalingos informacinės sistemos tobulinimas, mokymai.</t>
  </si>
  <si>
    <t>Sveikos gyvensenos įgūdžių savivaldybėje stiprinimas bei savivaldybės visuomenės sveikatos stebėsenos vykdymas</t>
  </si>
  <si>
    <t>Infekcinių bei neinfekcinių ligų prevencijos, mitybos įgūdžių, fizinio aktyvumo bei kitų sveikatai svarbių įgūdžių skatinimas ir formavimas; Visuomenės sveikatą atspindinčių rodiklių rinkimas, analizavimas ir interpretavimas bei informavimas.</t>
  </si>
  <si>
    <t xml:space="preserve"> Asmenų, kuriems suteiktos paslaugos, sk.</t>
  </si>
  <si>
    <t xml:space="preserve">Pateiktų tyrimų ir vykdomos stebėsenos ataskaitų ir protokolų skaičius </t>
  </si>
  <si>
    <t>Plėtoti mokinų sveikatos priežiūrą, sveiką gyvenseną, stiprinti mokinių sveikatos įgūdžius ugdymo įstaigose</t>
  </si>
  <si>
    <t>Sveikos mitybos organizavimo tobulinimas, ir maisto švaistymo mažinimas, sveikos mitybos skatinimas ugdymo įstaigose; Traumų ir sužalojimų prevencijos skatinimas mokyklose; Burnos higienos užsiėmimų organizavimas tikslinėse grupėse; Supratimo apie mikroorganizmų atsparumą antimikrobinėms medžiagoms didinimas.</t>
  </si>
  <si>
    <t>Mokinių, dalyvavusių užsiėmimuose, skaičius (asm.)</t>
  </si>
  <si>
    <t>Ankstyvosios intervencijos programa; Priklausomybės konsultantai; Psichikos sveikatos kompetencijų didinimas įmonių darbuotojams; Mokyklų bendruomenės gebėjimų psichikos sveikatos srityje stiprinimas - mokymų / supervizijų organizavimas mokyklos;  bendruomenių komandoms; Psichologinės gerovės ir psichikos sveikatos stiprinimo paslaugų teikimo organizavimas.</t>
  </si>
  <si>
    <t>06.01.02.38</t>
  </si>
  <si>
    <t>Suremontuotų objektų sk.</t>
  </si>
  <si>
    <t>Dalyvių skaičius</t>
  </si>
  <si>
    <t>Konsultacijų sk.</t>
  </si>
  <si>
    <t>Įmonių sk.</t>
  </si>
  <si>
    <t>Mokyklų sk.</t>
  </si>
  <si>
    <t>06.01.02.39</t>
  </si>
  <si>
    <t>Inovatyvus paslaugų teikimas poliligotiems pacientams Antakalnio ir Nemenčinės poliklinikose bei Veiverių PSPC</t>
  </si>
  <si>
    <t>2024 m.</t>
  </si>
  <si>
    <t>nuolat</t>
  </si>
  <si>
    <t>2022 -2025</t>
  </si>
  <si>
    <t>2024 -2025</t>
  </si>
  <si>
    <t>Atsinaujinančių išteklių panaudojimas Vilniaus rajono savivaldybės sveikatos įstaigose</t>
  </si>
  <si>
    <t xml:space="preserve">Vilniaus rajono Medininkų ir Rukainių ambulatorijose bei Juodšilių ir Šumsko palaikomojo gydymo ir slaugos ligoninėse geoterminės  energijos, biokuro  panaudojimas </t>
  </si>
  <si>
    <t>Objektų sk.</t>
  </si>
  <si>
    <t>2023-2024</t>
  </si>
  <si>
    <t>Ambulatorinių slaugos paslaugų teikimo namuose plėtra</t>
  </si>
  <si>
    <t xml:space="preserve"> Ambulatorinės slaugos namuose komandos įkūrimas Juodšilų ambulatorijoje apjungiant Juodšilių, Marijampolio, Pagirių,  Baltosios Vokės, Rudaminos, Skaidiškių ir Nemėžio  šeimos gydytojų pacientus, turinčius specialiuosius poreikius.</t>
  </si>
  <si>
    <t>Transporto išlaidų kompensavimas</t>
  </si>
  <si>
    <t xml:space="preserve">Transporto išlaidų kompensavimas darbuotojams, važiuojantiems į darbą iš Vilniaus miesto į Vilniaus rajono savivaldybės teritorijoje esančias ASPĮ  ir atgal vietinio (priemiestinio) reguliaraus susisiekimo autobusais, tolimojo reguliaraus susisiekimo autobusais, keleiviniais traukiniais bei nuosavu transportu. </t>
  </si>
  <si>
    <t>Darbuotojų sk.</t>
  </si>
  <si>
    <t>2019 -2023</t>
  </si>
  <si>
    <t>Ambulatorinės slaugos namuose paslaugų plėtra: automobilių ir mobilios medicininės įrangos įsigijimas. Infrastruktūros pritaikymas neįgaliųjų poreikiams:  keltuvų įrengimas Juodšilių, Kalvelių, Rudaminos, Paberžės ir Marijampolio ambulatorijose. DOTS ir priklausomybės nuo opioidų pakaitinio gydymo  kabinetų remontas ir  įrangos įsigijimas.</t>
  </si>
  <si>
    <t>06.01.02.41</t>
  </si>
  <si>
    <t>06.01.02.43</t>
  </si>
  <si>
    <t>2022 m. skirtos lėšos (pradžioje einamųjų metų)</t>
  </si>
  <si>
    <t>Planuojamos lėšos 2023 - 2025 metais</t>
  </si>
  <si>
    <t>2025 m.</t>
  </si>
  <si>
    <t xml:space="preserve"> Priedų prie atlyginimo šeimos gydytojams ir slaugytojoms mokėjimas</t>
  </si>
  <si>
    <t>2021 -2023</t>
  </si>
  <si>
    <t>Pirminės ambulatorinės asmens sveikatos priežiūros paslaugų (šeimos gydytojų) prieinamumo gerinimo Vilniaus rajono viešosiose asmens sveikatos priežiūros įstaigose 2022-2023 metais programa</t>
  </si>
  <si>
    <t>2022-2023</t>
  </si>
  <si>
    <t>06.01.02.44</t>
  </si>
  <si>
    <t>Pertvaros įrengimas</t>
  </si>
  <si>
    <t>Pritakyta patalpų</t>
  </si>
  <si>
    <t>06.01.02.45</t>
  </si>
  <si>
    <t>Nemenčinės poliklinikos patalpų remontas</t>
  </si>
  <si>
    <t>Bus įrengta daugiau gydytojų kabinetų, galės dirbti daugiau specialistų</t>
  </si>
  <si>
    <t>Pertvarkyta patalpų</t>
  </si>
  <si>
    <t>06.01.02.46</t>
  </si>
  <si>
    <t>Patalpų pritaikymas fizinės medicinos ir reabilitacijos paslaugoms teikti</t>
  </si>
  <si>
    <t>Kompiuterinės įrangos, medicinos įrangos, baldų įsigijimas; pacientų srautų valdymo sistemos diegimas</t>
  </si>
  <si>
    <t>Įrengta patalpų</t>
  </si>
  <si>
    <t>3-15</t>
  </si>
  <si>
    <t>VRCP, Investicijų sk.</t>
  </si>
  <si>
    <t>VB, SB,ES</t>
  </si>
  <si>
    <t>Buvusios Nemenčinės vaistinės patalpų remontas pritaikant Nemenčinės poliklinikos fizinės medicinos ir reabilitacijos paslaugoms teikti</t>
  </si>
  <si>
    <t>Nemenčinės palaikomojo gydymo ir slaugos ligoninės pritaikymas naujems reikalavimams</t>
  </si>
  <si>
    <t xml:space="preserve">Šumsko mstl. ir Juodšilių palaikomojo gydymo ir slaugos ligoninių, Juodšilių, Rukainių ambulatorijos, Skaidiškių, Kalvelių, VRCP patalpų remontas </t>
  </si>
  <si>
    <t>Praplėsti ir rekonstruoti esamą Riešės palaikomojo gydymo ir slaugos ligoninę iki 60 lovų ir įkurti 10 lovų socialinės globos skyrių</t>
  </si>
  <si>
    <t>Investicijų sk., Statybos sk.</t>
  </si>
  <si>
    <t>2021-2025</t>
  </si>
  <si>
    <t xml:space="preserve">   1 lentelė                                                                                                                                                                                                                                                                                                                                                                                                                                                                                                                                                 
2023-2025 METŲ VILNIAUS RAJONO SAVIVALDYBĖS VIEŠŲJŲ SVEIKATOS PASLAUGŲ KOKYBĖS GERINIMO PROGRAMOS  NR. 06
TIKSLŲ, UŽDAVINIŲ IR PRIEMONIŲ IŠLAIDŲ SUVESTINĖ
</t>
  </si>
  <si>
    <t>DOTS kabineto išlaidos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</si>
</sst>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2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</font>
    <font>
      <b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medium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</borders>
  <cellStyleXfs count="50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3" fillId="2" borderId="1">
      <alignment horizontal="center" vertical="center" textRotation="90" wrapText="1"/>
    </xf>
    <xf numFmtId="0" fontId="4" fillId="3" borderId="2">
      <alignment horizontal="center" vertical="center" textRotation="90" wrapText="1"/>
    </xf>
    <xf numFmtId="0" fontId="5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5" fillId="5" borderId="3">
      <alignment horizontal="center" vertical="center" wrapText="1"/>
    </xf>
    <xf numFmtId="0" fontId="3" fillId="6" borderId="3">
      <alignment horizontal="center" vertical="center" wrapText="1"/>
    </xf>
    <xf numFmtId="0" fontId="4" fillId="2" borderId="4">
      <alignment horizontal="center" vertical="center" wrapText="1"/>
    </xf>
    <xf numFmtId="0" fontId="4" fillId="2" borderId="5">
      <alignment horizontal="center" vertical="center" wrapText="1"/>
    </xf>
    <xf numFmtId="0" fontId="4" fillId="6" borderId="5">
      <alignment horizontal="center" vertical="center" wrapText="1"/>
    </xf>
    <xf numFmtId="0" fontId="4" fillId="5" borderId="4">
      <alignment horizontal="center" vertical="center" wrapText="1"/>
    </xf>
    <xf numFmtId="0" fontId="4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4" fillId="2" borderId="5">
      <alignment horizontal="center" vertical="center" wrapText="1"/>
    </xf>
    <xf numFmtId="0" fontId="4" fillId="4" borderId="5">
      <alignment horizontal="center" vertical="center" wrapText="1"/>
    </xf>
    <xf numFmtId="0" fontId="4" fillId="5" borderId="6">
      <alignment horizontal="center" vertical="center" wrapText="1"/>
    </xf>
    <xf numFmtId="0" fontId="4" fillId="2" borderId="7">
      <alignment horizontal="left" vertical="center" wrapText="1"/>
    </xf>
    <xf numFmtId="0" fontId="4" fillId="2" borderId="8">
      <alignment horizontal="right" vertical="center" wrapText="1"/>
    </xf>
    <xf numFmtId="0" fontId="4" fillId="2" borderId="5">
      <alignment horizontal="center" vertical="center"/>
    </xf>
    <xf numFmtId="0" fontId="4" fillId="2" borderId="9">
      <alignment horizontal="center" vertical="center" wrapText="1"/>
    </xf>
    <xf numFmtId="0" fontId="4" fillId="5" borderId="4">
      <alignment horizontal="center" vertical="center" wrapText="1"/>
    </xf>
    <xf numFmtId="0" fontId="6" fillId="0" borderId="10">
      <alignment horizontal="center" vertical="center" wrapText="1"/>
    </xf>
    <xf numFmtId="0" fontId="6" fillId="0" borderId="11">
      <alignment horizontal="center" vertical="center" wrapText="1"/>
    </xf>
    <xf numFmtId="0" fontId="6" fillId="0" borderId="14">
      <alignment horizontal="center" vertical="center" wrapText="1"/>
    </xf>
    <xf numFmtId="0" fontId="4" fillId="2" borderId="16">
      <alignment horizontal="center" vertical="center" wrapText="1"/>
    </xf>
    <xf numFmtId="0" fontId="4" fillId="3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left" vertical="center" wrapText="1"/>
    </xf>
    <xf numFmtId="0" fontId="4" fillId="0" borderId="4">
      <alignment horizontal="left" vertical="center" wrapText="1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4">
      <alignment horizontal="right" vertical="center" wrapText="1"/>
    </xf>
    <xf numFmtId="0" fontId="4" fillId="0" borderId="6">
      <alignment horizontal="right" vertical="center" wrapText="1"/>
    </xf>
    <xf numFmtId="0" fontId="4" fillId="3" borderId="5">
      <alignment horizontal="right" vertical="center" wrapText="1"/>
    </xf>
    <xf numFmtId="0" fontId="3" fillId="3" borderId="5">
      <alignment horizontal="center" vertical="center" wrapText="1"/>
    </xf>
    <xf numFmtId="0" fontId="4" fillId="3" borderId="4">
      <alignment horizontal="left" vertical="center" wrapText="1"/>
    </xf>
    <xf numFmtId="0" fontId="4" fillId="2" borderId="11">
      <alignment horizontal="right" vertical="center" wrapText="1"/>
    </xf>
    <xf numFmtId="0" fontId="3" fillId="2" borderId="11">
      <alignment horizontal="center" vertical="center" wrapText="1"/>
    </xf>
    <xf numFmtId="0" fontId="4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26">
      <alignment horizontal="center" vertical="center" wrapText="1"/>
    </xf>
    <xf numFmtId="0" fontId="4" fillId="0" borderId="27">
      <alignment horizontal="center" vertical="center" wrapText="1"/>
    </xf>
  </cellStyleXfs>
  <cellXfs count="124">
    <xf numFmtId="0" fontId="0" fillId="0" borderId="0" xfId="0"/>
    <xf numFmtId="0" fontId="7" fillId="0" borderId="0" xfId="1" applyFont="1">
      <alignment vertical="top" wrapText="1"/>
    </xf>
    <xf numFmtId="0" fontId="8" fillId="0" borderId="0" xfId="3" applyFont="1">
      <alignment horizontal="center" vertical="center" wrapText="1"/>
    </xf>
    <xf numFmtId="0" fontId="11" fillId="0" borderId="0" xfId="1" applyFont="1">
      <alignment vertical="top" wrapText="1"/>
    </xf>
    <xf numFmtId="0" fontId="1" fillId="0" borderId="0" xfId="1">
      <alignment vertical="top" wrapText="1"/>
    </xf>
    <xf numFmtId="0" fontId="11" fillId="0" borderId="10" xfId="29" applyFont="1">
      <alignment horizontal="center" vertical="center" wrapText="1"/>
    </xf>
    <xf numFmtId="0" fontId="11" fillId="0" borderId="12" xfId="30" applyFont="1" applyBorder="1">
      <alignment horizontal="center" vertical="center" wrapText="1"/>
    </xf>
    <xf numFmtId="0" fontId="11" fillId="0" borderId="13" xfId="29" applyFont="1" applyBorder="1">
      <alignment horizontal="center" vertical="center" wrapText="1"/>
    </xf>
    <xf numFmtId="0" fontId="11" fillId="0" borderId="15" xfId="31" applyFont="1" applyBorder="1">
      <alignment horizontal="center" vertical="center" wrapText="1"/>
    </xf>
    <xf numFmtId="164" fontId="12" fillId="3" borderId="18" xfId="42" applyNumberFormat="1" applyFont="1" applyBorder="1">
      <alignment horizontal="center" vertical="center" wrapText="1"/>
    </xf>
    <xf numFmtId="164" fontId="12" fillId="2" borderId="22" xfId="45" applyNumberFormat="1" applyFont="1" applyBorder="1">
      <alignment horizontal="center" vertical="center" wrapText="1"/>
    </xf>
    <xf numFmtId="0" fontId="19" fillId="4" borderId="5" xfId="22" applyFont="1">
      <alignment horizontal="center" vertical="center" wrapText="1"/>
    </xf>
    <xf numFmtId="0" fontId="19" fillId="5" borderId="6" xfId="23" applyFont="1">
      <alignment horizontal="center" vertical="center" wrapText="1"/>
    </xf>
    <xf numFmtId="0" fontId="19" fillId="2" borderId="12" xfId="26" applyFont="1" applyBorder="1" applyAlignment="1">
      <alignment horizontal="center" vertical="center" wrapText="1"/>
    </xf>
    <xf numFmtId="0" fontId="19" fillId="5" borderId="13" xfId="28" applyFont="1" applyBorder="1">
      <alignment horizontal="center" vertical="center" wrapText="1"/>
    </xf>
    <xf numFmtId="0" fontId="11" fillId="7" borderId="18" xfId="37" applyFont="1" applyFill="1" applyBorder="1">
      <alignment horizontal="center" vertical="center" wrapText="1"/>
    </xf>
    <xf numFmtId="0" fontId="11" fillId="7" borderId="18" xfId="1" applyFont="1" applyFill="1" applyBorder="1" applyAlignment="1">
      <alignment horizontal="center" vertical="center" wrapText="1"/>
    </xf>
    <xf numFmtId="164" fontId="20" fillId="3" borderId="28" xfId="42" applyNumberFormat="1" applyFont="1" applyBorder="1">
      <alignment horizontal="center" vertical="center" wrapText="1"/>
    </xf>
    <xf numFmtId="0" fontId="11" fillId="7" borderId="21" xfId="39" applyFont="1" applyFill="1" applyBorder="1" applyAlignment="1">
      <alignment horizontal="center" vertical="center" wrapText="1"/>
    </xf>
    <xf numFmtId="0" fontId="11" fillId="7" borderId="21" xfId="40" applyFont="1" applyFill="1" applyBorder="1" applyAlignment="1">
      <alignment horizontal="center" vertical="center" wrapText="1"/>
    </xf>
    <xf numFmtId="164" fontId="11" fillId="7" borderId="21" xfId="34" applyNumberFormat="1" applyFont="1" applyFill="1" applyBorder="1">
      <alignment horizontal="center" vertical="center" wrapText="1"/>
    </xf>
    <xf numFmtId="0" fontId="19" fillId="7" borderId="21" xfId="35" applyFont="1" applyFill="1" applyBorder="1" applyAlignment="1">
      <alignment horizontal="center" vertical="center" wrapText="1" shrinkToFit="1"/>
    </xf>
    <xf numFmtId="0" fontId="11" fillId="7" borderId="21" xfId="34" applyFont="1" applyFill="1" applyBorder="1">
      <alignment horizontal="center" vertical="center" wrapText="1"/>
    </xf>
    <xf numFmtId="0" fontId="11" fillId="7" borderId="21" xfId="35" applyFont="1" applyFill="1" applyBorder="1" applyAlignment="1">
      <alignment horizontal="center" vertical="center" wrapText="1"/>
    </xf>
    <xf numFmtId="0" fontId="19" fillId="7" borderId="21" xfId="34" applyFont="1" applyFill="1" applyBorder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18" xfId="34" applyFont="1" applyFill="1" applyBorder="1">
      <alignment horizontal="center" vertical="center" wrapText="1"/>
    </xf>
    <xf numFmtId="164" fontId="14" fillId="7" borderId="18" xfId="34" applyNumberFormat="1" applyFont="1" applyFill="1" applyBorder="1">
      <alignment horizontal="center" vertical="center" wrapText="1"/>
    </xf>
    <xf numFmtId="0" fontId="11" fillId="7" borderId="18" xfId="35" applyFont="1" applyFill="1" applyBorder="1" applyAlignment="1">
      <alignment horizontal="center" vertical="center" wrapText="1"/>
    </xf>
    <xf numFmtId="164" fontId="11" fillId="7" borderId="25" xfId="34" applyNumberFormat="1" applyFont="1" applyFill="1" applyBorder="1">
      <alignment horizontal="center" vertical="center" wrapText="1"/>
    </xf>
    <xf numFmtId="164" fontId="11" fillId="7" borderId="18" xfId="34" applyNumberFormat="1" applyFont="1" applyFill="1" applyBorder="1">
      <alignment horizontal="center" vertical="center" wrapText="1"/>
    </xf>
    <xf numFmtId="0" fontId="11" fillId="7" borderId="21" xfId="36" applyFont="1" applyFill="1" applyBorder="1" applyAlignment="1">
      <alignment horizontal="center" vertical="center" wrapText="1"/>
    </xf>
    <xf numFmtId="0" fontId="19" fillId="7" borderId="18" xfId="34" applyFont="1" applyFill="1" applyBorder="1">
      <alignment horizontal="center" vertical="center" wrapText="1"/>
    </xf>
    <xf numFmtId="164" fontId="11" fillId="7" borderId="20" xfId="34" applyNumberFormat="1" applyFont="1" applyFill="1" applyBorder="1">
      <alignment horizontal="center" vertical="center" wrapText="1"/>
    </xf>
    <xf numFmtId="0" fontId="11" fillId="7" borderId="18" xfId="36" applyFont="1" applyFill="1" applyBorder="1" applyAlignment="1">
      <alignment horizontal="center" vertical="center" wrapText="1"/>
    </xf>
    <xf numFmtId="0" fontId="11" fillId="7" borderId="18" xfId="39" applyFont="1" applyFill="1" applyBorder="1" applyAlignment="1">
      <alignment horizontal="center" vertical="center" wrapText="1"/>
    </xf>
    <xf numFmtId="0" fontId="11" fillId="7" borderId="18" xfId="40" applyFont="1" applyFill="1" applyBorder="1" applyAlignment="1">
      <alignment horizontal="center" vertical="center" wrapText="1"/>
    </xf>
    <xf numFmtId="0" fontId="11" fillId="7" borderId="21" xfId="35" applyFont="1" applyFill="1" applyBorder="1" applyAlignment="1">
      <alignment horizontal="center" vertical="center" wrapText="1" shrinkToFit="1"/>
    </xf>
    <xf numFmtId="0" fontId="7" fillId="7" borderId="0" xfId="1" applyFont="1" applyFill="1">
      <alignment vertical="top" wrapText="1"/>
    </xf>
    <xf numFmtId="0" fontId="19" fillId="7" borderId="18" xfId="35" applyFont="1" applyFill="1" applyBorder="1" applyAlignment="1">
      <alignment horizontal="center" vertical="center" wrapText="1" shrinkToFit="1"/>
    </xf>
    <xf numFmtId="164" fontId="19" fillId="7" borderId="21" xfId="34" applyNumberFormat="1" applyFont="1" applyFill="1" applyBorder="1">
      <alignment horizontal="center" vertical="center" wrapText="1"/>
    </xf>
    <xf numFmtId="49" fontId="11" fillId="7" borderId="18" xfId="37" applyNumberFormat="1" applyFont="1" applyFill="1" applyBorder="1">
      <alignment horizontal="center" vertical="center" wrapText="1"/>
    </xf>
    <xf numFmtId="4" fontId="19" fillId="7" borderId="18" xfId="34" applyNumberFormat="1" applyFont="1" applyFill="1" applyBorder="1">
      <alignment horizontal="center" vertical="center" wrapText="1"/>
    </xf>
    <xf numFmtId="0" fontId="19" fillId="7" borderId="18" xfId="37" applyFont="1" applyFill="1" applyBorder="1">
      <alignment horizontal="center" vertical="center" wrapText="1"/>
    </xf>
    <xf numFmtId="3" fontId="19" fillId="7" borderId="21" xfId="34" applyNumberFormat="1" applyFont="1" applyFill="1" applyBorder="1">
      <alignment horizontal="center" vertical="center" wrapText="1"/>
    </xf>
    <xf numFmtId="0" fontId="1" fillId="7" borderId="0" xfId="1" applyFill="1">
      <alignment vertical="top" wrapText="1"/>
    </xf>
    <xf numFmtId="0" fontId="19" fillId="5" borderId="13" xfId="16" applyFont="1" applyBorder="1">
      <alignment horizontal="center" vertical="center" wrapText="1"/>
    </xf>
    <xf numFmtId="0" fontId="19" fillId="5" borderId="42" xfId="16" applyFont="1" applyBorder="1">
      <alignment horizontal="center" vertical="center" wrapText="1"/>
    </xf>
    <xf numFmtId="0" fontId="11" fillId="2" borderId="5" xfId="18" applyFont="1">
      <alignment horizontal="center" vertical="center" wrapText="1"/>
    </xf>
    <xf numFmtId="0" fontId="11" fillId="2" borderId="5" xfId="19" applyFont="1">
      <alignment horizontal="center" vertical="center" wrapText="1"/>
    </xf>
    <xf numFmtId="0" fontId="11" fillId="2" borderId="5" xfId="20" applyFont="1">
      <alignment horizontal="center" vertical="center" wrapText="1"/>
    </xf>
    <xf numFmtId="0" fontId="19" fillId="2" borderId="12" xfId="21" applyFont="1" applyBorder="1">
      <alignment horizontal="center" vertical="center" wrapText="1"/>
    </xf>
    <xf numFmtId="0" fontId="19" fillId="2" borderId="44" xfId="21" applyFont="1" applyBorder="1">
      <alignment horizontal="center" vertical="center" wrapText="1"/>
    </xf>
    <xf numFmtId="0" fontId="16" fillId="4" borderId="31" xfId="8" applyFont="1" applyBorder="1">
      <alignment horizontal="center" vertical="center" textRotation="90" wrapText="1"/>
    </xf>
    <xf numFmtId="0" fontId="16" fillId="4" borderId="32" xfId="8" applyFont="1" applyBorder="1">
      <alignment horizontal="center" vertical="center" textRotation="90" wrapText="1"/>
    </xf>
    <xf numFmtId="0" fontId="16" fillId="4" borderId="44" xfId="8" applyFont="1" applyBorder="1">
      <alignment horizontal="center" vertical="center" textRotation="90" wrapText="1"/>
    </xf>
    <xf numFmtId="0" fontId="16" fillId="4" borderId="31" xfId="9" applyFont="1" applyBorder="1">
      <alignment horizontal="center" vertical="center" wrapText="1"/>
    </xf>
    <xf numFmtId="0" fontId="16" fillId="4" borderId="32" xfId="9" applyFont="1" applyBorder="1">
      <alignment horizontal="center" vertical="center" wrapText="1"/>
    </xf>
    <xf numFmtId="0" fontId="16" fillId="4" borderId="33" xfId="9" applyFont="1" applyBorder="1">
      <alignment horizontal="center" vertical="center" wrapText="1"/>
    </xf>
    <xf numFmtId="0" fontId="19" fillId="2" borderId="13" xfId="13" applyFont="1" applyBorder="1">
      <alignment horizontal="center" vertical="center" wrapText="1"/>
    </xf>
    <xf numFmtId="0" fontId="19" fillId="2" borderId="41" xfId="13" applyFont="1" applyBorder="1">
      <alignment horizontal="center" vertical="center" wrapText="1"/>
    </xf>
    <xf numFmtId="0" fontId="19" fillId="2" borderId="45" xfId="13" applyFont="1" applyBorder="1">
      <alignment horizontal="center" vertical="center" wrapText="1"/>
    </xf>
    <xf numFmtId="0" fontId="19" fillId="2" borderId="12" xfId="14" applyFont="1" applyBorder="1">
      <alignment horizontal="center" vertical="center" wrapText="1"/>
    </xf>
    <xf numFmtId="0" fontId="19" fillId="2" borderId="32" xfId="14" applyFont="1" applyBorder="1">
      <alignment horizontal="center" vertical="center" wrapText="1"/>
    </xf>
    <xf numFmtId="0" fontId="19" fillId="2" borderId="44" xfId="14" applyFont="1" applyBorder="1">
      <alignment horizontal="center" vertical="center" wrapText="1"/>
    </xf>
    <xf numFmtId="0" fontId="16" fillId="4" borderId="34" xfId="10" applyFont="1" applyBorder="1">
      <alignment horizontal="center" vertical="center" wrapText="1"/>
    </xf>
    <xf numFmtId="0" fontId="16" fillId="4" borderId="35" xfId="10" applyFont="1" applyBorder="1">
      <alignment horizontal="center" vertical="center" wrapText="1"/>
    </xf>
    <xf numFmtId="0" fontId="16" fillId="4" borderId="36" xfId="10" applyFont="1" applyBorder="1">
      <alignment horizontal="center" vertical="center" wrapText="1"/>
    </xf>
    <xf numFmtId="0" fontId="16" fillId="4" borderId="39" xfId="10" applyFont="1" applyBorder="1">
      <alignment horizontal="center" vertical="center" wrapText="1"/>
    </xf>
    <xf numFmtId="0" fontId="16" fillId="4" borderId="26" xfId="10" applyFont="1" applyBorder="1">
      <alignment horizontal="center" vertical="center" wrapText="1"/>
    </xf>
    <xf numFmtId="0" fontId="16" fillId="4" borderId="40" xfId="10" applyFont="1" applyBorder="1">
      <alignment horizontal="center" vertical="center" wrapText="1"/>
    </xf>
    <xf numFmtId="0" fontId="19" fillId="6" borderId="12" xfId="15" applyFont="1" applyBorder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9" fillId="6" borderId="15" xfId="15" applyFont="1" applyBorder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8" fillId="6" borderId="37" xfId="12" applyFont="1" applyBorder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9" fillId="5" borderId="15" xfId="17" applyFont="1" applyBorder="1">
      <alignment horizontal="center" vertical="center" wrapText="1"/>
    </xf>
    <xf numFmtId="0" fontId="19" fillId="5" borderId="43" xfId="17" applyFont="1" applyBorder="1">
      <alignment horizontal="center" vertical="center" wrapText="1"/>
    </xf>
    <xf numFmtId="0" fontId="19" fillId="5" borderId="46" xfId="17" applyFont="1" applyBorder="1">
      <alignment horizontal="center" vertical="center" wrapText="1"/>
    </xf>
    <xf numFmtId="0" fontId="8" fillId="0" borderId="0" xfId="2" applyFo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7" fillId="0" borderId="0" xfId="48" applyFont="1" applyBorder="1">
      <alignment horizontal="center" vertical="center" wrapText="1"/>
    </xf>
    <xf numFmtId="0" fontId="4" fillId="3" borderId="18" xfId="41" applyBorder="1" applyAlignment="1">
      <alignment horizontal="center" vertical="center" wrapText="1"/>
    </xf>
    <xf numFmtId="0" fontId="17" fillId="5" borderId="37" xfId="11" applyFont="1" applyBorder="1">
      <alignment horizontal="center" vertical="center" wrapText="1"/>
    </xf>
    <xf numFmtId="0" fontId="17" fillId="5" borderId="38" xfId="11" applyFont="1" applyBorder="1">
      <alignment horizontal="center" vertical="center" wrapText="1"/>
    </xf>
    <xf numFmtId="0" fontId="12" fillId="2" borderId="1" xfId="4" applyFont="1">
      <alignment horizontal="center" vertical="center" textRotation="90" wrapText="1"/>
    </xf>
    <xf numFmtId="0" fontId="11" fillId="3" borderId="2" xfId="5" applyFont="1">
      <alignment horizontal="center" vertical="center" textRotation="90" wrapText="1"/>
    </xf>
    <xf numFmtId="0" fontId="12" fillId="4" borderId="2" xfId="6" applyFont="1">
      <alignment horizontal="center" vertical="center" wrapText="1"/>
    </xf>
    <xf numFmtId="0" fontId="16" fillId="4" borderId="31" xfId="7" applyFont="1" applyBorder="1">
      <alignment horizontal="center" vertical="center" wrapText="1"/>
    </xf>
    <xf numFmtId="0" fontId="16" fillId="4" borderId="33" xfId="7" applyFont="1" applyBorder="1">
      <alignment horizontal="center" vertical="center" wrapText="1"/>
    </xf>
    <xf numFmtId="164" fontId="11" fillId="7" borderId="21" xfId="34" applyNumberFormat="1" applyFont="1" applyFill="1" applyBorder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2" borderId="18" xfId="46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3" borderId="18" xfId="43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0" xfId="49" applyFont="1" applyBorder="1">
      <alignment horizontal="center" vertical="center" wrapText="1"/>
    </xf>
    <xf numFmtId="0" fontId="11" fillId="2" borderId="19" xfId="44" applyFont="1" applyBorder="1" applyAlignment="1">
      <alignment horizontal="center" vertical="center" wrapText="1"/>
    </xf>
    <xf numFmtId="0" fontId="11" fillId="2" borderId="30" xfId="44" applyFont="1" applyBorder="1" applyAlignment="1">
      <alignment horizontal="center" vertical="center" wrapText="1"/>
    </xf>
    <xf numFmtId="0" fontId="11" fillId="2" borderId="20" xfId="44" applyFont="1" applyBorder="1" applyAlignment="1">
      <alignment horizontal="center" vertical="center" wrapText="1"/>
    </xf>
    <xf numFmtId="0" fontId="7" fillId="0" borderId="0" xfId="47" applyFont="1">
      <alignment horizontal="center" vertical="center" wrapText="1"/>
    </xf>
    <xf numFmtId="0" fontId="11" fillId="2" borderId="17" xfId="32" applyFont="1" applyBorder="1">
      <alignment horizontal="center" vertical="center" wrapText="1"/>
    </xf>
    <xf numFmtId="0" fontId="11" fillId="3" borderId="21" xfId="33" applyFont="1" applyBorder="1">
      <alignment horizontal="center" vertical="center" wrapText="1"/>
    </xf>
    <xf numFmtId="0" fontId="11" fillId="3" borderId="29" xfId="33" applyFont="1" applyBorder="1">
      <alignment horizontal="center" vertical="center" wrapText="1"/>
    </xf>
    <xf numFmtId="0" fontId="11" fillId="3" borderId="22" xfId="33" applyFont="1" applyBorder="1">
      <alignment horizontal="center" vertical="center" wrapText="1"/>
    </xf>
    <xf numFmtId="0" fontId="11" fillId="3" borderId="18" xfId="33" applyFont="1" applyBorder="1">
      <alignment horizontal="center" vertical="center" wrapText="1"/>
    </xf>
    <xf numFmtId="0" fontId="11" fillId="3" borderId="18" xfId="41" applyFont="1" applyBorder="1" applyAlignment="1">
      <alignment horizontal="center" vertical="center" wrapText="1"/>
    </xf>
    <xf numFmtId="0" fontId="11" fillId="7" borderId="21" xfId="34" applyFont="1" applyFill="1" applyBorder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1" fillId="7" borderId="21" xfId="35" applyFont="1" applyFill="1" applyBorder="1" applyAlignment="1">
      <alignment horizontal="center" vertical="center" wrapText="1"/>
    </xf>
    <xf numFmtId="0" fontId="19" fillId="7" borderId="21" xfId="34" applyFont="1" applyFill="1" applyBorder="1">
      <alignment horizontal="center" vertical="center" wrapText="1"/>
    </xf>
    <xf numFmtId="0" fontId="11" fillId="7" borderId="21" xfId="39" applyFont="1" applyFill="1" applyBorder="1" applyAlignment="1">
      <alignment horizontal="center" vertical="center" wrapText="1"/>
    </xf>
    <xf numFmtId="0" fontId="11" fillId="7" borderId="21" xfId="40" applyFont="1" applyFill="1" applyBorder="1" applyAlignment="1">
      <alignment horizontal="center" vertical="center" wrapText="1"/>
    </xf>
    <xf numFmtId="0" fontId="11" fillId="3" borderId="23" xfId="43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4" fontId="19" fillId="7" borderId="21" xfId="34" applyNumberFormat="1" applyFont="1" applyFill="1" applyBorder="1">
      <alignment horizontal="center" vertical="center" wrapText="1"/>
    </xf>
    <xf numFmtId="0" fontId="11" fillId="0" borderId="21" xfId="36" applyFont="1" applyFill="1" applyBorder="1" applyAlignment="1">
      <alignment horizontal="center" vertical="center" wrapText="1"/>
    </xf>
    <xf numFmtId="0" fontId="11" fillId="0" borderId="21" xfId="34" applyFont="1" applyFill="1" applyBorder="1">
      <alignment horizontal="center" vertical="center" wrapText="1"/>
    </xf>
    <xf numFmtId="0" fontId="11" fillId="0" borderId="18" xfId="37" applyFont="1" applyFill="1" applyBorder="1">
      <alignment horizontal="center" vertical="center" wrapText="1"/>
    </xf>
  </cellXfs>
  <cellStyles count="50">
    <cellStyle name="Default" xfId="1" xr:uid="{00000000-0005-0000-0000-000000000000}"/>
    <cellStyle name="Įprastas" xfId="0" builtinId="0"/>
    <cellStyle name="Plm10Confirm" xfId="47" xr:uid="{00000000-0005-0000-0000-000002000000}"/>
    <cellStyle name="Plm10ConfirmA" xfId="48" xr:uid="{00000000-0005-0000-0000-000003000000}"/>
    <cellStyle name="Plm10ConfirmB" xfId="49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40" xr:uid="{00000000-0005-0000-0000-00000A000000}"/>
    <cellStyle name="SvsDataLeafLeft" xfId="35" xr:uid="{00000000-0005-0000-0000-00000B000000}"/>
    <cellStyle name="SvsDataLeafOwner" xfId="39" xr:uid="{00000000-0005-0000-0000-00000C000000}"/>
    <cellStyle name="SvsDataLvl1" xfId="32" xr:uid="{00000000-0005-0000-0000-00000D000000}"/>
    <cellStyle name="SvsDataLvl1CrtName" xfId="46" xr:uid="{00000000-0005-0000-0000-00000E000000}"/>
    <cellStyle name="SvsDataLvl1Summary" xfId="44" xr:uid="{00000000-0005-0000-0000-00000F000000}"/>
    <cellStyle name="SvsDataLvl1SummFin" xfId="45" xr:uid="{00000000-0005-0000-0000-000010000000}"/>
    <cellStyle name="SvsDataLvl2" xfId="33" xr:uid="{00000000-0005-0000-0000-000011000000}"/>
    <cellStyle name="SvsDataLvl2CrtName" xfId="43" xr:uid="{00000000-0005-0000-0000-000012000000}"/>
    <cellStyle name="SvsDataLvl2Summary" xfId="41" xr:uid="{00000000-0005-0000-0000-000013000000}"/>
    <cellStyle name="SvsDataLvl2SummFin" xfId="42" xr:uid="{00000000-0005-0000-0000-000014000000}"/>
    <cellStyle name="SvsHdrColnum" xfId="30" xr:uid="{00000000-0005-0000-0000-000015000000}"/>
    <cellStyle name="SvsHdrColnumFirst" xfId="29" xr:uid="{00000000-0005-0000-0000-000016000000}"/>
    <cellStyle name="SvsHdrColnumLast" xfId="31" xr:uid="{00000000-0005-0000-0000-000017000000}"/>
    <cellStyle name="SvsHdrCrt" xfId="11" xr:uid="{00000000-0005-0000-0000-000018000000}"/>
    <cellStyle name="SvsHdrCrtDates" xfId="15" xr:uid="{00000000-0005-0000-0000-000019000000}"/>
    <cellStyle name="SvsHdrCrtDescFields" xfId="14" xr:uid="{00000000-0005-0000-0000-00001A000000}"/>
    <cellStyle name="SvsHdrCrtDiff" xfId="27" xr:uid="{00000000-0005-0000-0000-00001B000000}"/>
    <cellStyle name="SvsHdrCrtEnd" xfId="25" xr:uid="{00000000-0005-0000-0000-00001C000000}"/>
    <cellStyle name="SvsHdrCrtName" xfId="13" xr:uid="{00000000-0005-0000-0000-00001D000000}"/>
    <cellStyle name="SvsHdrCrtStart" xfId="24" xr:uid="{00000000-0005-0000-0000-00001E000000}"/>
    <cellStyle name="SvsHdrFin" xfId="22" xr:uid="{00000000-0005-0000-0000-00001F000000}"/>
    <cellStyle name="SvsHdrFinCurYear" xfId="9" xr:uid="{00000000-0005-0000-0000-000020000000}"/>
    <cellStyle name="SvsHdrFinsalt" xfId="8" xr:uid="{00000000-0005-0000-0000-000021000000}"/>
    <cellStyle name="SvsHdrFinSum" xfId="23" xr:uid="{00000000-0005-0000-0000-000022000000}"/>
    <cellStyle name="SvsHdrFinTitle" xfId="10" xr:uid="{00000000-0005-0000-0000-000023000000}"/>
    <cellStyle name="SvsHdrFinUom" xfId="26" xr:uid="{00000000-0005-0000-0000-000024000000}"/>
    <cellStyle name="SvsHdrLeaf" xfId="6" xr:uid="{00000000-0005-0000-0000-000025000000}"/>
    <cellStyle name="SvsHdrLeafDesc" xfId="20" xr:uid="{00000000-0005-0000-0000-000026000000}"/>
    <cellStyle name="SvsHdrLeafName" xfId="19" xr:uid="{00000000-0005-0000-0000-000027000000}"/>
    <cellStyle name="SvsHdrLeafNr" xfId="18" xr:uid="{00000000-0005-0000-0000-000028000000}"/>
    <cellStyle name="SvsHdrLevelName1" xfId="4" xr:uid="{00000000-0005-0000-0000-000029000000}"/>
    <cellStyle name="SvsHdrLevelName2" xfId="5" xr:uid="{00000000-0005-0000-0000-00002A000000}"/>
    <cellStyle name="SvsHdrPeriod" xfId="7" xr:uid="{00000000-0005-0000-0000-00002B000000}"/>
    <cellStyle name="SvsHdrPeriodDates" xfId="21" xr:uid="{00000000-0005-0000-0000-00002C000000}"/>
    <cellStyle name="SvsHdrRespDoer" xfId="17" xr:uid="{00000000-0005-0000-0000-00002D000000}"/>
    <cellStyle name="SvsHdrRespHdr" xfId="12" xr:uid="{00000000-0005-0000-0000-00002E000000}"/>
    <cellStyle name="SvsHdrRespOwner" xfId="16" xr:uid="{00000000-0005-0000-0000-00002F000000}"/>
    <cellStyle name="SvsHdrRespOwnerIns" xfId="28" xr:uid="{00000000-0005-0000-0000-000030000000}"/>
    <cellStyle name="SvsHeader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tabSelected="1" topLeftCell="F23" zoomScale="120" zoomScaleNormal="120" workbookViewId="0">
      <selection activeCell="N26" sqref="N26:R26"/>
    </sheetView>
  </sheetViews>
  <sheetFormatPr defaultColWidth="9.109375" defaultRowHeight="12" customHeight="1" x14ac:dyDescent="0.3"/>
  <cols>
    <col min="1" max="2" width="6.77734375" style="1" customWidth="1"/>
    <col min="3" max="3" width="11.44140625" style="1" customWidth="1"/>
    <col min="4" max="4" width="26.77734375" style="1" customWidth="1"/>
    <col min="5" max="5" width="30.77734375" style="1" customWidth="1"/>
    <col min="6" max="6" width="9.5546875" style="1" customWidth="1"/>
    <col min="7" max="7" width="5.77734375" style="1" customWidth="1"/>
    <col min="8" max="8" width="9.77734375" style="1" customWidth="1"/>
    <col min="9" max="9" width="11.44140625" style="1" customWidth="1"/>
    <col min="10" max="10" width="9.5546875" style="1" customWidth="1"/>
    <col min="11" max="12" width="10.88671875" style="1" bestFit="1" customWidth="1"/>
    <col min="13" max="13" width="10.5546875" style="1" bestFit="1" customWidth="1"/>
    <col min="14" max="14" width="9.77734375" style="1" customWidth="1"/>
    <col min="15" max="15" width="7.44140625" style="1" customWidth="1"/>
    <col min="16" max="16" width="9.5546875" style="1" customWidth="1"/>
    <col min="17" max="18" width="7.5546875" style="1" customWidth="1"/>
    <col min="19" max="19" width="17.109375" style="1" customWidth="1"/>
    <col min="20" max="20" width="13.21875" style="1" customWidth="1"/>
    <col min="21" max="16384" width="9.109375" style="1"/>
  </cols>
  <sheetData>
    <row r="1" spans="1:21" ht="15" hidden="1" customHeight="1" x14ac:dyDescent="0.3">
      <c r="Q1" s="82"/>
      <c r="R1" s="82"/>
      <c r="S1" s="82"/>
      <c r="T1" s="82"/>
    </row>
    <row r="2" spans="1:21" ht="15" hidden="1" customHeight="1" x14ac:dyDescent="0.3">
      <c r="Q2" s="82"/>
      <c r="R2" s="82"/>
      <c r="S2" s="82"/>
      <c r="T2" s="82"/>
    </row>
    <row r="3" spans="1:21" ht="15" hidden="1" customHeight="1" x14ac:dyDescent="0.3">
      <c r="Q3" s="82"/>
      <c r="R3" s="82"/>
      <c r="S3" s="82"/>
      <c r="T3" s="82"/>
    </row>
    <row r="4" spans="1:21" ht="15" hidden="1" customHeight="1" x14ac:dyDescent="0.3">
      <c r="Q4" s="82"/>
      <c r="R4" s="82"/>
      <c r="S4" s="82"/>
      <c r="T4" s="82"/>
    </row>
    <row r="5" spans="1:21" ht="12" customHeight="1" x14ac:dyDescent="0.3">
      <c r="C5" s="83" t="s">
        <v>158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1" ht="66.75" customHeight="1" x14ac:dyDescent="0.3">
      <c r="A6" s="2"/>
      <c r="B6" s="2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1" ht="12.75" customHeight="1" thickBot="1" x14ac:dyDescent="0.35"/>
    <row r="8" spans="1:21" ht="20.25" customHeight="1" thickBot="1" x14ac:dyDescent="0.35">
      <c r="A8" s="89" t="s">
        <v>0</v>
      </c>
      <c r="B8" s="90" t="s">
        <v>1</v>
      </c>
      <c r="C8" s="91" t="s">
        <v>2</v>
      </c>
      <c r="D8" s="91"/>
      <c r="E8" s="91"/>
      <c r="F8" s="92" t="s">
        <v>3</v>
      </c>
      <c r="G8" s="53" t="s">
        <v>4</v>
      </c>
      <c r="H8" s="53" t="s">
        <v>5</v>
      </c>
      <c r="I8" s="56" t="s">
        <v>131</v>
      </c>
      <c r="J8" s="65" t="s">
        <v>132</v>
      </c>
      <c r="K8" s="66"/>
      <c r="L8" s="66"/>
      <c r="M8" s="67"/>
      <c r="N8" s="87" t="s">
        <v>6</v>
      </c>
      <c r="O8" s="88"/>
      <c r="P8" s="88"/>
      <c r="Q8" s="88"/>
      <c r="R8" s="88"/>
      <c r="S8" s="77" t="s">
        <v>7</v>
      </c>
      <c r="T8" s="78"/>
    </row>
    <row r="9" spans="1:21" ht="20.25" customHeight="1" thickBot="1" x14ac:dyDescent="0.35">
      <c r="A9" s="89"/>
      <c r="B9" s="90"/>
      <c r="C9" s="91"/>
      <c r="D9" s="91"/>
      <c r="E9" s="91"/>
      <c r="F9" s="93"/>
      <c r="G9" s="54"/>
      <c r="H9" s="54"/>
      <c r="I9" s="57"/>
      <c r="J9" s="68"/>
      <c r="K9" s="69"/>
      <c r="L9" s="69"/>
      <c r="M9" s="70"/>
      <c r="N9" s="59" t="s">
        <v>8</v>
      </c>
      <c r="O9" s="62" t="s">
        <v>9</v>
      </c>
      <c r="P9" s="71">
        <v>2023</v>
      </c>
      <c r="Q9" s="71">
        <v>2024</v>
      </c>
      <c r="R9" s="74">
        <v>2025</v>
      </c>
      <c r="S9" s="46" t="s">
        <v>10</v>
      </c>
      <c r="T9" s="79" t="s">
        <v>11</v>
      </c>
    </row>
    <row r="10" spans="1:21" ht="17.55" customHeight="1" thickBot="1" x14ac:dyDescent="0.35">
      <c r="A10" s="89"/>
      <c r="B10" s="90"/>
      <c r="C10" s="48" t="s">
        <v>12</v>
      </c>
      <c r="D10" s="49" t="s">
        <v>13</v>
      </c>
      <c r="E10" s="50" t="s">
        <v>14</v>
      </c>
      <c r="F10" s="51"/>
      <c r="G10" s="54"/>
      <c r="H10" s="54"/>
      <c r="I10" s="58"/>
      <c r="J10" s="11" t="s">
        <v>92</v>
      </c>
      <c r="K10" s="11" t="s">
        <v>114</v>
      </c>
      <c r="L10" s="11" t="s">
        <v>133</v>
      </c>
      <c r="M10" s="12" t="s">
        <v>15</v>
      </c>
      <c r="N10" s="60"/>
      <c r="O10" s="63"/>
      <c r="P10" s="72"/>
      <c r="Q10" s="72"/>
      <c r="R10" s="75"/>
      <c r="S10" s="47"/>
      <c r="T10" s="80"/>
    </row>
    <row r="11" spans="1:21" ht="14.25" customHeight="1" x14ac:dyDescent="0.3">
      <c r="A11" s="89"/>
      <c r="B11" s="90"/>
      <c r="C11" s="48"/>
      <c r="D11" s="49"/>
      <c r="E11" s="50"/>
      <c r="F11" s="52"/>
      <c r="G11" s="55"/>
      <c r="H11" s="55"/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61"/>
      <c r="O11" s="64"/>
      <c r="P11" s="73"/>
      <c r="Q11" s="73"/>
      <c r="R11" s="76"/>
      <c r="S11" s="14" t="s">
        <v>17</v>
      </c>
      <c r="T11" s="81"/>
    </row>
    <row r="12" spans="1:21" ht="9.75" customHeight="1" thickBot="1" x14ac:dyDescent="0.3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7">
        <v>14</v>
      </c>
      <c r="O12" s="6">
        <v>15</v>
      </c>
      <c r="P12" s="6">
        <v>16</v>
      </c>
      <c r="Q12" s="6">
        <v>17</v>
      </c>
      <c r="R12" s="6">
        <v>18</v>
      </c>
      <c r="S12" s="7">
        <v>19</v>
      </c>
      <c r="T12" s="8">
        <v>20</v>
      </c>
    </row>
    <row r="13" spans="1:21" ht="76.5" customHeight="1" thickBot="1" x14ac:dyDescent="0.35">
      <c r="A13" s="106" t="s">
        <v>18</v>
      </c>
      <c r="B13" s="110" t="s">
        <v>19</v>
      </c>
      <c r="C13" s="112" t="s">
        <v>20</v>
      </c>
      <c r="D13" s="114" t="s">
        <v>98</v>
      </c>
      <c r="E13" s="114" t="s">
        <v>99</v>
      </c>
      <c r="F13" s="115" t="s">
        <v>115</v>
      </c>
      <c r="G13" s="112" t="s">
        <v>21</v>
      </c>
      <c r="H13" s="96" t="s">
        <v>22</v>
      </c>
      <c r="I13" s="94">
        <v>288.23</v>
      </c>
      <c r="J13" s="94">
        <v>270.5</v>
      </c>
      <c r="K13" s="94">
        <v>261.89999999999998</v>
      </c>
      <c r="L13" s="94">
        <v>261.7</v>
      </c>
      <c r="M13" s="94">
        <f>L13+K13+J13</f>
        <v>794.09999999999991</v>
      </c>
      <c r="N13" s="34" t="s">
        <v>100</v>
      </c>
      <c r="O13" s="26" t="s">
        <v>91</v>
      </c>
      <c r="P13" s="15">
        <v>5000</v>
      </c>
      <c r="Q13" s="15">
        <v>5500</v>
      </c>
      <c r="R13" s="15">
        <v>6000</v>
      </c>
      <c r="S13" s="116" t="s">
        <v>22</v>
      </c>
      <c r="T13" s="117" t="s">
        <v>22</v>
      </c>
    </row>
    <row r="14" spans="1:21" ht="60.45" customHeight="1" thickBot="1" x14ac:dyDescent="0.35">
      <c r="A14" s="106"/>
      <c r="B14" s="110"/>
      <c r="C14" s="11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34" t="s">
        <v>101</v>
      </c>
      <c r="O14" s="26" t="s">
        <v>23</v>
      </c>
      <c r="P14" s="41" t="s">
        <v>149</v>
      </c>
      <c r="Q14" s="41" t="s">
        <v>149</v>
      </c>
      <c r="R14" s="41" t="s">
        <v>149</v>
      </c>
      <c r="S14" s="113"/>
      <c r="T14" s="113"/>
    </row>
    <row r="15" spans="1:21" ht="78.75" customHeight="1" thickBot="1" x14ac:dyDescent="0.35">
      <c r="A15" s="106"/>
      <c r="B15" s="110"/>
      <c r="C15" s="26" t="s">
        <v>24</v>
      </c>
      <c r="D15" s="28" t="s">
        <v>102</v>
      </c>
      <c r="E15" s="28" t="s">
        <v>103</v>
      </c>
      <c r="F15" s="24" t="s">
        <v>115</v>
      </c>
      <c r="G15" s="26" t="s">
        <v>25</v>
      </c>
      <c r="H15" s="16" t="s">
        <v>22</v>
      </c>
      <c r="I15" s="20">
        <v>969.87</v>
      </c>
      <c r="J15" s="40">
        <v>910</v>
      </c>
      <c r="K15" s="40">
        <v>880.5</v>
      </c>
      <c r="L15" s="40">
        <v>880.5</v>
      </c>
      <c r="M15" s="42">
        <f>J15+K15+L15</f>
        <v>2671</v>
      </c>
      <c r="N15" s="34" t="s">
        <v>104</v>
      </c>
      <c r="O15" s="26" t="s">
        <v>91</v>
      </c>
      <c r="P15" s="15">
        <v>3600</v>
      </c>
      <c r="Q15" s="15">
        <v>3800</v>
      </c>
      <c r="R15" s="15">
        <v>4000</v>
      </c>
      <c r="S15" s="35" t="s">
        <v>22</v>
      </c>
      <c r="T15" s="36" t="s">
        <v>22</v>
      </c>
    </row>
    <row r="16" spans="1:21" ht="86.55" customHeight="1" thickBot="1" x14ac:dyDescent="0.35">
      <c r="A16" s="106"/>
      <c r="B16" s="110"/>
      <c r="C16" s="22" t="s">
        <v>26</v>
      </c>
      <c r="D16" s="23" t="s">
        <v>27</v>
      </c>
      <c r="E16" s="23" t="s">
        <v>28</v>
      </c>
      <c r="F16" s="24" t="s">
        <v>115</v>
      </c>
      <c r="G16" s="22" t="s">
        <v>29</v>
      </c>
      <c r="H16" s="25" t="s">
        <v>30</v>
      </c>
      <c r="I16" s="20">
        <v>0</v>
      </c>
      <c r="J16" s="20">
        <v>50</v>
      </c>
      <c r="K16" s="20">
        <v>50</v>
      </c>
      <c r="L16" s="20">
        <v>50</v>
      </c>
      <c r="M16" s="30">
        <f t="shared" ref="M16" si="0">L16+K16+J16</f>
        <v>150</v>
      </c>
      <c r="N16" s="31" t="s">
        <v>31</v>
      </c>
      <c r="O16" s="22" t="s">
        <v>23</v>
      </c>
      <c r="P16" s="15">
        <v>1</v>
      </c>
      <c r="Q16" s="15">
        <v>3</v>
      </c>
      <c r="R16" s="15">
        <v>5</v>
      </c>
      <c r="S16" s="18" t="s">
        <v>32</v>
      </c>
      <c r="T16" s="19" t="s">
        <v>30</v>
      </c>
      <c r="U16" s="4"/>
    </row>
    <row r="17" spans="1:21" ht="103.5" customHeight="1" thickBot="1" x14ac:dyDescent="0.35">
      <c r="A17" s="106"/>
      <c r="B17" s="110"/>
      <c r="C17" s="26" t="s">
        <v>33</v>
      </c>
      <c r="D17" s="28" t="s">
        <v>34</v>
      </c>
      <c r="E17" s="28" t="s">
        <v>35</v>
      </c>
      <c r="F17" s="24" t="s">
        <v>115</v>
      </c>
      <c r="G17" s="26" t="s">
        <v>21</v>
      </c>
      <c r="H17" s="16" t="s">
        <v>39</v>
      </c>
      <c r="I17" s="30">
        <v>8.5</v>
      </c>
      <c r="J17" s="27">
        <v>6.8</v>
      </c>
      <c r="K17" s="27">
        <v>6.8</v>
      </c>
      <c r="L17" s="27">
        <v>6.8</v>
      </c>
      <c r="M17" s="27">
        <f t="shared" ref="M17" si="1">L17+K17+J17</f>
        <v>20.399999999999999</v>
      </c>
      <c r="N17" s="34" t="s">
        <v>37</v>
      </c>
      <c r="O17" s="26" t="s">
        <v>38</v>
      </c>
      <c r="P17" s="16">
        <v>20</v>
      </c>
      <c r="Q17" s="16">
        <v>20</v>
      </c>
      <c r="R17" s="16">
        <v>20</v>
      </c>
      <c r="S17" s="35" t="s">
        <v>36</v>
      </c>
      <c r="T17" s="36" t="s">
        <v>39</v>
      </c>
      <c r="U17" s="4"/>
    </row>
    <row r="18" spans="1:21" ht="23.25" customHeight="1" thickBot="1" x14ac:dyDescent="0.35">
      <c r="A18" s="106"/>
      <c r="B18" s="110"/>
      <c r="C18" s="111" t="s">
        <v>40</v>
      </c>
      <c r="D18" s="111"/>
      <c r="E18" s="111"/>
      <c r="F18" s="111"/>
      <c r="G18" s="111"/>
      <c r="H18" s="111"/>
      <c r="I18" s="9">
        <f>SUM(I13:I17)</f>
        <v>1266.5999999999999</v>
      </c>
      <c r="J18" s="9">
        <f>SUM(J13:J17)</f>
        <v>1237.3</v>
      </c>
      <c r="K18" s="9">
        <f>SUM(K13:K17)</f>
        <v>1199.2</v>
      </c>
      <c r="L18" s="9">
        <f>SUM(L13:L17)</f>
        <v>1199</v>
      </c>
      <c r="M18" s="9">
        <f>SUM(M13:M17)</f>
        <v>3635.5</v>
      </c>
      <c r="N18" s="118"/>
      <c r="O18" s="119"/>
      <c r="P18" s="119"/>
      <c r="Q18" s="119"/>
      <c r="R18" s="119"/>
      <c r="S18" s="119"/>
      <c r="T18" s="119"/>
    </row>
    <row r="19" spans="1:21" ht="28.8" customHeight="1" thickBot="1" x14ac:dyDescent="0.35">
      <c r="A19" s="106"/>
      <c r="B19" s="107" t="s">
        <v>41</v>
      </c>
      <c r="C19" s="26" t="s">
        <v>42</v>
      </c>
      <c r="D19" s="28" t="s">
        <v>43</v>
      </c>
      <c r="E19" s="28" t="s">
        <v>44</v>
      </c>
      <c r="F19" s="24" t="s">
        <v>115</v>
      </c>
      <c r="G19" s="26" t="s">
        <v>29</v>
      </c>
      <c r="H19" s="26" t="s">
        <v>45</v>
      </c>
      <c r="I19" s="29">
        <v>2.1</v>
      </c>
      <c r="J19" s="20">
        <v>2.1</v>
      </c>
      <c r="K19" s="20">
        <v>2.1</v>
      </c>
      <c r="L19" s="20">
        <v>2.1</v>
      </c>
      <c r="M19" s="30">
        <f t="shared" ref="M19" si="2">L19+K19+J19</f>
        <v>6.3000000000000007</v>
      </c>
      <c r="N19" s="31" t="s">
        <v>46</v>
      </c>
      <c r="O19" s="22" t="s">
        <v>23</v>
      </c>
      <c r="P19" s="15">
        <v>1</v>
      </c>
      <c r="Q19" s="15">
        <v>1</v>
      </c>
      <c r="R19" s="15">
        <v>1</v>
      </c>
      <c r="S19" s="18" t="s">
        <v>45</v>
      </c>
      <c r="T19" s="19" t="s">
        <v>45</v>
      </c>
    </row>
    <row r="20" spans="1:21" ht="96" customHeight="1" thickBot="1" x14ac:dyDescent="0.35">
      <c r="A20" s="106"/>
      <c r="B20" s="108"/>
      <c r="C20" s="26" t="s">
        <v>47</v>
      </c>
      <c r="D20" s="28" t="s">
        <v>48</v>
      </c>
      <c r="E20" s="28" t="s">
        <v>154</v>
      </c>
      <c r="F20" s="24" t="s">
        <v>116</v>
      </c>
      <c r="G20" s="26" t="s">
        <v>49</v>
      </c>
      <c r="H20" s="26" t="s">
        <v>45</v>
      </c>
      <c r="I20" s="29">
        <v>200</v>
      </c>
      <c r="J20" s="20">
        <v>300.10000000000002</v>
      </c>
      <c r="K20" s="20">
        <v>350</v>
      </c>
      <c r="L20" s="20">
        <v>300</v>
      </c>
      <c r="M20" s="30">
        <f t="shared" ref="M20" si="3">L20+K20+J20</f>
        <v>950.1</v>
      </c>
      <c r="N20" s="31" t="s">
        <v>50</v>
      </c>
      <c r="O20" s="22" t="s">
        <v>23</v>
      </c>
      <c r="P20" s="15">
        <v>6</v>
      </c>
      <c r="Q20" s="15">
        <v>3</v>
      </c>
      <c r="R20" s="15">
        <v>3</v>
      </c>
      <c r="S20" s="18" t="s">
        <v>73</v>
      </c>
      <c r="T20" s="19" t="s">
        <v>73</v>
      </c>
    </row>
    <row r="21" spans="1:21" ht="46.8" customHeight="1" thickBot="1" x14ac:dyDescent="0.35">
      <c r="A21" s="106"/>
      <c r="B21" s="108"/>
      <c r="C21" s="26" t="s">
        <v>51</v>
      </c>
      <c r="D21" s="28" t="s">
        <v>52</v>
      </c>
      <c r="E21" s="28" t="s">
        <v>53</v>
      </c>
      <c r="F21" s="24" t="s">
        <v>115</v>
      </c>
      <c r="G21" s="26" t="s">
        <v>49</v>
      </c>
      <c r="H21" s="26" t="s">
        <v>45</v>
      </c>
      <c r="I21" s="29">
        <v>16.2</v>
      </c>
      <c r="J21" s="20">
        <v>0</v>
      </c>
      <c r="K21" s="20">
        <v>0</v>
      </c>
      <c r="L21" s="20">
        <v>0</v>
      </c>
      <c r="M21" s="30">
        <f t="shared" ref="M21" si="4">L21+K21+J21</f>
        <v>0</v>
      </c>
      <c r="N21" s="31" t="s">
        <v>54</v>
      </c>
      <c r="O21" s="22" t="s">
        <v>91</v>
      </c>
      <c r="P21" s="15">
        <v>0</v>
      </c>
      <c r="Q21" s="15">
        <v>0</v>
      </c>
      <c r="R21" s="15">
        <v>0</v>
      </c>
      <c r="S21" s="18" t="s">
        <v>45</v>
      </c>
      <c r="T21" s="19" t="s">
        <v>45</v>
      </c>
    </row>
    <row r="22" spans="1:21" ht="123" customHeight="1" thickBot="1" x14ac:dyDescent="0.35">
      <c r="A22" s="106"/>
      <c r="B22" s="108"/>
      <c r="C22" s="22" t="s">
        <v>57</v>
      </c>
      <c r="D22" s="23" t="s">
        <v>72</v>
      </c>
      <c r="E22" s="23" t="s">
        <v>128</v>
      </c>
      <c r="F22" s="24" t="s">
        <v>127</v>
      </c>
      <c r="G22" s="26" t="s">
        <v>55</v>
      </c>
      <c r="H22" s="26" t="s">
        <v>45</v>
      </c>
      <c r="I22" s="29">
        <v>0</v>
      </c>
      <c r="J22" s="20">
        <v>54.55</v>
      </c>
      <c r="K22" s="20">
        <v>0</v>
      </c>
      <c r="L22" s="20">
        <v>0</v>
      </c>
      <c r="M22" s="30">
        <f t="shared" ref="M22:M23" si="5">L22+K22+J22</f>
        <v>54.55</v>
      </c>
      <c r="N22" s="31" t="s">
        <v>56</v>
      </c>
      <c r="O22" s="22" t="s">
        <v>91</v>
      </c>
      <c r="P22" s="15">
        <v>18150</v>
      </c>
      <c r="Q22" s="15">
        <v>0</v>
      </c>
      <c r="R22" s="15">
        <v>0</v>
      </c>
      <c r="S22" s="18" t="s">
        <v>45</v>
      </c>
      <c r="T22" s="19" t="s">
        <v>45</v>
      </c>
    </row>
    <row r="23" spans="1:21" ht="124.8" customHeight="1" thickBot="1" x14ac:dyDescent="0.35">
      <c r="A23" s="106"/>
      <c r="B23" s="108"/>
      <c r="C23" s="22" t="s">
        <v>58</v>
      </c>
      <c r="D23" s="23" t="s">
        <v>59</v>
      </c>
      <c r="E23" s="23" t="s">
        <v>60</v>
      </c>
      <c r="F23" s="24" t="s">
        <v>127</v>
      </c>
      <c r="G23" s="26" t="s">
        <v>55</v>
      </c>
      <c r="H23" s="26" t="s">
        <v>39</v>
      </c>
      <c r="I23" s="29">
        <v>15</v>
      </c>
      <c r="J23" s="20">
        <v>30</v>
      </c>
      <c r="K23" s="20">
        <v>0</v>
      </c>
      <c r="L23" s="20">
        <v>0</v>
      </c>
      <c r="M23" s="30">
        <f t="shared" si="5"/>
        <v>30</v>
      </c>
      <c r="N23" s="31" t="s">
        <v>61</v>
      </c>
      <c r="O23" s="22" t="s">
        <v>91</v>
      </c>
      <c r="P23" s="15">
        <v>600</v>
      </c>
      <c r="Q23" s="15">
        <v>0</v>
      </c>
      <c r="R23" s="15">
        <v>0</v>
      </c>
      <c r="S23" s="18" t="s">
        <v>22</v>
      </c>
      <c r="T23" s="19" t="s">
        <v>22</v>
      </c>
    </row>
    <row r="24" spans="1:21" s="38" customFormat="1" ht="85.95" customHeight="1" thickBot="1" x14ac:dyDescent="0.35">
      <c r="A24" s="106"/>
      <c r="B24" s="108"/>
      <c r="C24" s="26" t="s">
        <v>62</v>
      </c>
      <c r="D24" s="28" t="s">
        <v>118</v>
      </c>
      <c r="E24" s="28" t="s">
        <v>119</v>
      </c>
      <c r="F24" s="32" t="s">
        <v>157</v>
      </c>
      <c r="G24" s="26" t="s">
        <v>25</v>
      </c>
      <c r="H24" s="26" t="s">
        <v>45</v>
      </c>
      <c r="I24" s="30">
        <v>43.2</v>
      </c>
      <c r="J24" s="30">
        <v>0</v>
      </c>
      <c r="K24" s="30">
        <v>500</v>
      </c>
      <c r="L24" s="30">
        <v>500</v>
      </c>
      <c r="M24" s="20">
        <f t="shared" ref="M24" si="6">J24+K24+L24</f>
        <v>1000</v>
      </c>
      <c r="N24" s="39" t="s">
        <v>120</v>
      </c>
      <c r="O24" s="26" t="s">
        <v>23</v>
      </c>
      <c r="P24" s="15">
        <v>0</v>
      </c>
      <c r="Q24" s="15">
        <v>0</v>
      </c>
      <c r="R24" s="15">
        <v>4</v>
      </c>
      <c r="S24" s="35" t="s">
        <v>45</v>
      </c>
      <c r="T24" s="35" t="s">
        <v>156</v>
      </c>
    </row>
    <row r="25" spans="1:21" s="38" customFormat="1" ht="34.5" customHeight="1" thickBot="1" x14ac:dyDescent="0.35">
      <c r="A25" s="106"/>
      <c r="B25" s="108"/>
      <c r="C25" s="22" t="s">
        <v>63</v>
      </c>
      <c r="D25" s="23" t="s">
        <v>64</v>
      </c>
      <c r="E25" s="23" t="s">
        <v>65</v>
      </c>
      <c r="F25" s="24" t="s">
        <v>121</v>
      </c>
      <c r="G25" s="26" t="s">
        <v>29</v>
      </c>
      <c r="H25" s="32" t="s">
        <v>84</v>
      </c>
      <c r="I25" s="29">
        <v>0</v>
      </c>
      <c r="J25" s="20">
        <v>0</v>
      </c>
      <c r="K25" s="20">
        <v>250</v>
      </c>
      <c r="L25" s="20">
        <v>0</v>
      </c>
      <c r="M25" s="30">
        <f t="shared" ref="M25" si="7">L25+K25+J25</f>
        <v>250</v>
      </c>
      <c r="N25" s="31" t="s">
        <v>66</v>
      </c>
      <c r="O25" s="22" t="s">
        <v>23</v>
      </c>
      <c r="P25" s="15">
        <v>0</v>
      </c>
      <c r="Q25" s="15">
        <v>1</v>
      </c>
      <c r="R25" s="15">
        <v>1</v>
      </c>
      <c r="S25" s="18" t="s">
        <v>45</v>
      </c>
      <c r="T25" s="18" t="s">
        <v>45</v>
      </c>
      <c r="U25" s="45"/>
    </row>
    <row r="26" spans="1:21" ht="45" customHeight="1" thickBot="1" x14ac:dyDescent="0.35">
      <c r="A26" s="106"/>
      <c r="B26" s="108"/>
      <c r="C26" s="22" t="s">
        <v>68</v>
      </c>
      <c r="D26" s="23" t="s">
        <v>69</v>
      </c>
      <c r="E26" s="23" t="s">
        <v>70</v>
      </c>
      <c r="F26" s="24" t="s">
        <v>115</v>
      </c>
      <c r="G26" s="22" t="s">
        <v>29</v>
      </c>
      <c r="H26" s="22" t="s">
        <v>45</v>
      </c>
      <c r="I26" s="20">
        <v>12.1</v>
      </c>
      <c r="J26" s="20">
        <v>15</v>
      </c>
      <c r="K26" s="20">
        <v>15</v>
      </c>
      <c r="L26" s="20">
        <v>15</v>
      </c>
      <c r="M26" s="20">
        <f t="shared" ref="M26" si="8">L26+K26+J26</f>
        <v>45</v>
      </c>
      <c r="N26" s="121" t="s">
        <v>159</v>
      </c>
      <c r="O26" s="122" t="s">
        <v>23</v>
      </c>
      <c r="P26" s="123">
        <v>1</v>
      </c>
      <c r="Q26" s="123">
        <v>1</v>
      </c>
      <c r="R26" s="123">
        <v>1</v>
      </c>
      <c r="S26" s="18" t="s">
        <v>45</v>
      </c>
      <c r="T26" s="19" t="s">
        <v>45</v>
      </c>
    </row>
    <row r="27" spans="1:21" ht="54" customHeight="1" thickBot="1" x14ac:dyDescent="0.35">
      <c r="A27" s="106"/>
      <c r="B27" s="108"/>
      <c r="C27" s="22" t="s">
        <v>81</v>
      </c>
      <c r="D27" s="28" t="s">
        <v>75</v>
      </c>
      <c r="E27" s="28" t="s">
        <v>76</v>
      </c>
      <c r="F27" s="24" t="s">
        <v>115</v>
      </c>
      <c r="G27" s="26" t="s">
        <v>29</v>
      </c>
      <c r="H27" s="26" t="s">
        <v>45</v>
      </c>
      <c r="I27" s="33">
        <v>22.5</v>
      </c>
      <c r="J27" s="30">
        <v>27</v>
      </c>
      <c r="K27" s="30">
        <v>27</v>
      </c>
      <c r="L27" s="30">
        <v>27</v>
      </c>
      <c r="M27" s="30">
        <f t="shared" ref="M27" si="9">L27+K27+J27</f>
        <v>81</v>
      </c>
      <c r="N27" s="34" t="s">
        <v>77</v>
      </c>
      <c r="O27" s="26" t="s">
        <v>23</v>
      </c>
      <c r="P27" s="15">
        <v>5</v>
      </c>
      <c r="Q27" s="15">
        <v>5</v>
      </c>
      <c r="R27" s="15">
        <v>5</v>
      </c>
      <c r="S27" s="35" t="s">
        <v>45</v>
      </c>
      <c r="T27" s="19" t="s">
        <v>45</v>
      </c>
    </row>
    <row r="28" spans="1:21" ht="96" customHeight="1" thickBot="1" x14ac:dyDescent="0.35">
      <c r="A28" s="106"/>
      <c r="B28" s="108"/>
      <c r="C28" s="22" t="s">
        <v>82</v>
      </c>
      <c r="D28" s="28" t="s">
        <v>136</v>
      </c>
      <c r="E28" s="28" t="s">
        <v>134</v>
      </c>
      <c r="F28" s="24" t="s">
        <v>115</v>
      </c>
      <c r="G28" s="26" t="s">
        <v>49</v>
      </c>
      <c r="H28" s="26" t="s">
        <v>73</v>
      </c>
      <c r="I28" s="30">
        <v>314.2</v>
      </c>
      <c r="J28" s="30">
        <v>314.22000000000003</v>
      </c>
      <c r="K28" s="30">
        <v>314.22000000000003</v>
      </c>
      <c r="L28" s="30">
        <v>314.22000000000003</v>
      </c>
      <c r="M28" s="30">
        <f t="shared" ref="M28" si="10">L28+K28+J28</f>
        <v>942.66000000000008</v>
      </c>
      <c r="N28" s="34" t="s">
        <v>78</v>
      </c>
      <c r="O28" s="26" t="s">
        <v>91</v>
      </c>
      <c r="P28" s="15">
        <v>135</v>
      </c>
      <c r="Q28" s="15">
        <v>135</v>
      </c>
      <c r="R28" s="15">
        <v>135</v>
      </c>
      <c r="S28" s="18" t="s">
        <v>73</v>
      </c>
      <c r="T28" s="18" t="s">
        <v>73</v>
      </c>
    </row>
    <row r="29" spans="1:21" ht="36" customHeight="1" thickBot="1" x14ac:dyDescent="0.35">
      <c r="A29" s="106"/>
      <c r="B29" s="108"/>
      <c r="C29" s="112" t="s">
        <v>83</v>
      </c>
      <c r="D29" s="114" t="s">
        <v>79</v>
      </c>
      <c r="E29" s="114" t="s">
        <v>105</v>
      </c>
      <c r="F29" s="115" t="s">
        <v>115</v>
      </c>
      <c r="G29" s="112" t="s">
        <v>21</v>
      </c>
      <c r="H29" s="112" t="s">
        <v>80</v>
      </c>
      <c r="I29" s="120">
        <v>104.1</v>
      </c>
      <c r="J29" s="120">
        <v>184.1</v>
      </c>
      <c r="K29" s="120">
        <v>178.1</v>
      </c>
      <c r="L29" s="120">
        <v>178.1</v>
      </c>
      <c r="M29" s="94">
        <f>J29+K29+L29</f>
        <v>540.29999999999995</v>
      </c>
      <c r="N29" s="21" t="s">
        <v>108</v>
      </c>
      <c r="O29" s="22" t="s">
        <v>91</v>
      </c>
      <c r="P29" s="43">
        <v>21</v>
      </c>
      <c r="Q29" s="43">
        <v>21</v>
      </c>
      <c r="R29" s="43">
        <v>21</v>
      </c>
      <c r="S29" s="116" t="s">
        <v>22</v>
      </c>
      <c r="T29" s="116" t="s">
        <v>22</v>
      </c>
    </row>
    <row r="30" spans="1:21" ht="44.25" customHeight="1" thickBot="1" x14ac:dyDescent="0.35">
      <c r="A30" s="106"/>
      <c r="B30" s="108"/>
      <c r="C30" s="113"/>
      <c r="D30" s="113"/>
      <c r="E30" s="95"/>
      <c r="F30" s="113"/>
      <c r="G30" s="113"/>
      <c r="H30" s="113"/>
      <c r="I30" s="95"/>
      <c r="J30" s="95"/>
      <c r="K30" s="95"/>
      <c r="L30" s="95"/>
      <c r="M30" s="113"/>
      <c r="N30" s="21" t="s">
        <v>109</v>
      </c>
      <c r="O30" s="22" t="s">
        <v>23</v>
      </c>
      <c r="P30" s="43">
        <v>1570</v>
      </c>
      <c r="Q30" s="43">
        <v>1570</v>
      </c>
      <c r="R30" s="43">
        <v>1570</v>
      </c>
      <c r="S30" s="113"/>
      <c r="T30" s="113"/>
    </row>
    <row r="31" spans="1:21" ht="26.25" customHeight="1" thickBot="1" x14ac:dyDescent="0.35">
      <c r="A31" s="106"/>
      <c r="B31" s="108"/>
      <c r="C31" s="113"/>
      <c r="D31" s="113"/>
      <c r="E31" s="95"/>
      <c r="F31" s="113"/>
      <c r="G31" s="113"/>
      <c r="H31" s="113"/>
      <c r="I31" s="95"/>
      <c r="J31" s="95"/>
      <c r="K31" s="95"/>
      <c r="L31" s="95"/>
      <c r="M31" s="113"/>
      <c r="N31" s="21" t="s">
        <v>110</v>
      </c>
      <c r="O31" s="22" t="s">
        <v>91</v>
      </c>
      <c r="P31" s="43">
        <v>2</v>
      </c>
      <c r="Q31" s="43">
        <v>2</v>
      </c>
      <c r="R31" s="43">
        <v>2</v>
      </c>
      <c r="S31" s="113"/>
      <c r="T31" s="113"/>
    </row>
    <row r="32" spans="1:21" ht="24.75" customHeight="1" thickBot="1" x14ac:dyDescent="0.35">
      <c r="A32" s="106"/>
      <c r="B32" s="108"/>
      <c r="C32" s="113"/>
      <c r="D32" s="113"/>
      <c r="E32" s="95"/>
      <c r="F32" s="113"/>
      <c r="G32" s="113"/>
      <c r="H32" s="113"/>
      <c r="I32" s="95"/>
      <c r="J32" s="95"/>
      <c r="K32" s="95"/>
      <c r="L32" s="95"/>
      <c r="M32" s="113"/>
      <c r="N32" s="21" t="s">
        <v>111</v>
      </c>
      <c r="O32" s="22" t="s">
        <v>23</v>
      </c>
      <c r="P32" s="43">
        <v>3</v>
      </c>
      <c r="Q32" s="43">
        <v>3</v>
      </c>
      <c r="R32" s="43">
        <v>3</v>
      </c>
      <c r="S32" s="113"/>
      <c r="T32" s="113"/>
    </row>
    <row r="33" spans="1:20" ht="83.55" customHeight="1" thickBot="1" x14ac:dyDescent="0.35">
      <c r="A33" s="106"/>
      <c r="B33" s="108"/>
      <c r="C33" s="22" t="s">
        <v>89</v>
      </c>
      <c r="D33" s="23" t="s">
        <v>85</v>
      </c>
      <c r="E33" s="23" t="s">
        <v>155</v>
      </c>
      <c r="F33" s="24" t="s">
        <v>116</v>
      </c>
      <c r="G33" s="22" t="s">
        <v>29</v>
      </c>
      <c r="H33" s="22" t="s">
        <v>84</v>
      </c>
      <c r="I33" s="20">
        <v>5.9</v>
      </c>
      <c r="J33" s="20">
        <v>100</v>
      </c>
      <c r="K33" s="20">
        <v>50</v>
      </c>
      <c r="L33" s="20">
        <v>0</v>
      </c>
      <c r="M33" s="20">
        <f t="shared" ref="M33:M36" si="11">J33+K33+L33</f>
        <v>150</v>
      </c>
      <c r="N33" s="21" t="s">
        <v>86</v>
      </c>
      <c r="O33" s="22" t="s">
        <v>23</v>
      </c>
      <c r="P33" s="15">
        <v>0</v>
      </c>
      <c r="Q33" s="15">
        <v>1</v>
      </c>
      <c r="R33" s="15">
        <v>1</v>
      </c>
      <c r="S33" s="18" t="s">
        <v>45</v>
      </c>
      <c r="T33" s="18" t="s">
        <v>150</v>
      </c>
    </row>
    <row r="34" spans="1:20" ht="76.5" customHeight="1" thickBot="1" x14ac:dyDescent="0.35">
      <c r="A34" s="106"/>
      <c r="B34" s="108"/>
      <c r="C34" s="22" t="s">
        <v>90</v>
      </c>
      <c r="D34" s="23" t="s">
        <v>87</v>
      </c>
      <c r="E34" s="23" t="s">
        <v>87</v>
      </c>
      <c r="F34" s="24" t="s">
        <v>117</v>
      </c>
      <c r="G34" s="22" t="s">
        <v>151</v>
      </c>
      <c r="H34" s="22" t="s">
        <v>84</v>
      </c>
      <c r="I34" s="20">
        <v>0</v>
      </c>
      <c r="J34" s="20">
        <v>0</v>
      </c>
      <c r="K34" s="20">
        <v>1000</v>
      </c>
      <c r="L34" s="20">
        <v>1000</v>
      </c>
      <c r="M34" s="20">
        <f t="shared" si="11"/>
        <v>2000</v>
      </c>
      <c r="N34" s="21" t="s">
        <v>88</v>
      </c>
      <c r="O34" s="22" t="s">
        <v>23</v>
      </c>
      <c r="P34" s="15">
        <v>0</v>
      </c>
      <c r="Q34" s="15">
        <v>1</v>
      </c>
      <c r="R34" s="15">
        <v>1</v>
      </c>
      <c r="S34" s="18" t="s">
        <v>45</v>
      </c>
      <c r="T34" s="18" t="s">
        <v>150</v>
      </c>
    </row>
    <row r="35" spans="1:20" s="38" customFormat="1" ht="108.75" customHeight="1" thickBot="1" x14ac:dyDescent="0.35">
      <c r="A35" s="106"/>
      <c r="B35" s="108"/>
      <c r="C35" s="22" t="s">
        <v>93</v>
      </c>
      <c r="D35" s="23" t="s">
        <v>113</v>
      </c>
      <c r="E35" s="23" t="s">
        <v>97</v>
      </c>
      <c r="F35" s="24" t="s">
        <v>127</v>
      </c>
      <c r="G35" s="22" t="s">
        <v>94</v>
      </c>
      <c r="H35" s="22" t="s">
        <v>67</v>
      </c>
      <c r="I35" s="20">
        <v>15.6</v>
      </c>
      <c r="J35" s="20">
        <v>0</v>
      </c>
      <c r="K35" s="20">
        <v>0</v>
      </c>
      <c r="L35" s="20">
        <v>0</v>
      </c>
      <c r="M35" s="20">
        <f t="shared" si="11"/>
        <v>0</v>
      </c>
      <c r="N35" s="37" t="s">
        <v>95</v>
      </c>
      <c r="O35" s="37" t="s">
        <v>91</v>
      </c>
      <c r="P35" s="15">
        <v>0</v>
      </c>
      <c r="Q35" s="15">
        <v>0</v>
      </c>
      <c r="R35" s="15">
        <v>0</v>
      </c>
      <c r="S35" s="18" t="s">
        <v>67</v>
      </c>
      <c r="T35" s="18" t="s">
        <v>67</v>
      </c>
    </row>
    <row r="36" spans="1:20" ht="97.05" customHeight="1" thickBot="1" x14ac:dyDescent="0.35">
      <c r="A36" s="106"/>
      <c r="B36" s="108"/>
      <c r="C36" s="22" t="s">
        <v>106</v>
      </c>
      <c r="D36" s="23" t="s">
        <v>96</v>
      </c>
      <c r="E36" s="23" t="s">
        <v>97</v>
      </c>
      <c r="F36" s="24" t="s">
        <v>135</v>
      </c>
      <c r="G36" s="22" t="s">
        <v>94</v>
      </c>
      <c r="H36" s="22" t="s">
        <v>45</v>
      </c>
      <c r="I36" s="20">
        <v>0</v>
      </c>
      <c r="J36" s="20">
        <v>97.42</v>
      </c>
      <c r="K36" s="20">
        <v>0</v>
      </c>
      <c r="L36" s="20">
        <v>0</v>
      </c>
      <c r="M36" s="20">
        <f t="shared" si="11"/>
        <v>97.42</v>
      </c>
      <c r="N36" s="21" t="s">
        <v>95</v>
      </c>
      <c r="O36" s="22" t="s">
        <v>91</v>
      </c>
      <c r="P36" s="15">
        <v>14</v>
      </c>
      <c r="Q36" s="15">
        <v>0</v>
      </c>
      <c r="R36" s="15">
        <v>0</v>
      </c>
      <c r="S36" s="18" t="s">
        <v>45</v>
      </c>
      <c r="T36" s="18" t="s">
        <v>45</v>
      </c>
    </row>
    <row r="37" spans="1:20" ht="74.55" customHeight="1" thickBot="1" x14ac:dyDescent="0.35">
      <c r="A37" s="106"/>
      <c r="B37" s="108"/>
      <c r="C37" s="22" t="s">
        <v>112</v>
      </c>
      <c r="D37" s="28" t="s">
        <v>48</v>
      </c>
      <c r="E37" s="23" t="s">
        <v>152</v>
      </c>
      <c r="F37" s="44" t="s">
        <v>137</v>
      </c>
      <c r="G37" s="22" t="s">
        <v>29</v>
      </c>
      <c r="H37" s="22" t="s">
        <v>67</v>
      </c>
      <c r="I37" s="30">
        <v>400</v>
      </c>
      <c r="J37" s="30">
        <v>216.6</v>
      </c>
      <c r="K37" s="30">
        <v>0</v>
      </c>
      <c r="L37" s="20">
        <v>0</v>
      </c>
      <c r="M37" s="20">
        <f t="shared" ref="M37:M42" si="12">J37+K37+L37</f>
        <v>216.6</v>
      </c>
      <c r="N37" s="21" t="s">
        <v>107</v>
      </c>
      <c r="O37" s="22" t="s">
        <v>23</v>
      </c>
      <c r="P37" s="15">
        <v>1</v>
      </c>
      <c r="Q37" s="15">
        <v>1</v>
      </c>
      <c r="R37" s="15">
        <v>1</v>
      </c>
      <c r="S37" s="18" t="s">
        <v>67</v>
      </c>
      <c r="T37" s="18" t="s">
        <v>67</v>
      </c>
    </row>
    <row r="38" spans="1:20" s="38" customFormat="1" ht="97.95" customHeight="1" thickBot="1" x14ac:dyDescent="0.35">
      <c r="A38" s="106"/>
      <c r="B38" s="108"/>
      <c r="C38" s="26" t="s">
        <v>129</v>
      </c>
      <c r="D38" s="28" t="s">
        <v>122</v>
      </c>
      <c r="E38" s="28" t="s">
        <v>123</v>
      </c>
      <c r="F38" s="32" t="s">
        <v>121</v>
      </c>
      <c r="G38" s="26" t="s">
        <v>49</v>
      </c>
      <c r="H38" s="26" t="s">
        <v>45</v>
      </c>
      <c r="I38" s="30">
        <v>0</v>
      </c>
      <c r="J38" s="30">
        <v>0</v>
      </c>
      <c r="K38" s="30">
        <v>200</v>
      </c>
      <c r="L38" s="30">
        <v>0</v>
      </c>
      <c r="M38" s="20">
        <f t="shared" si="12"/>
        <v>200</v>
      </c>
      <c r="N38" s="39" t="s">
        <v>56</v>
      </c>
      <c r="O38" s="26" t="s">
        <v>91</v>
      </c>
      <c r="P38" s="15">
        <v>0</v>
      </c>
      <c r="Q38" s="15">
        <v>340</v>
      </c>
      <c r="R38" s="15">
        <v>0</v>
      </c>
      <c r="S38" s="35" t="s">
        <v>45</v>
      </c>
      <c r="T38" s="35" t="s">
        <v>45</v>
      </c>
    </row>
    <row r="39" spans="1:20" s="38" customFormat="1" ht="108.75" customHeight="1" thickBot="1" x14ac:dyDescent="0.35">
      <c r="A39" s="106"/>
      <c r="B39" s="108"/>
      <c r="C39" s="26" t="s">
        <v>130</v>
      </c>
      <c r="D39" s="28" t="s">
        <v>124</v>
      </c>
      <c r="E39" s="28" t="s">
        <v>125</v>
      </c>
      <c r="F39" s="32" t="s">
        <v>115</v>
      </c>
      <c r="G39" s="26" t="s">
        <v>29</v>
      </c>
      <c r="H39" s="26" t="s">
        <v>45</v>
      </c>
      <c r="I39" s="30">
        <v>15</v>
      </c>
      <c r="J39" s="30">
        <v>25</v>
      </c>
      <c r="K39" s="30">
        <v>35</v>
      </c>
      <c r="L39" s="30">
        <v>35</v>
      </c>
      <c r="M39" s="30">
        <f t="shared" si="12"/>
        <v>95</v>
      </c>
      <c r="N39" s="39" t="s">
        <v>126</v>
      </c>
      <c r="O39" s="26" t="s">
        <v>91</v>
      </c>
      <c r="P39" s="15">
        <v>48</v>
      </c>
      <c r="Q39" s="15">
        <v>50</v>
      </c>
      <c r="R39" s="15">
        <v>50</v>
      </c>
      <c r="S39" s="35" t="s">
        <v>45</v>
      </c>
      <c r="T39" s="35" t="s">
        <v>45</v>
      </c>
    </row>
    <row r="40" spans="1:20" s="38" customFormat="1" ht="72" customHeight="1" thickBot="1" x14ac:dyDescent="0.35">
      <c r="A40" s="106"/>
      <c r="B40" s="108"/>
      <c r="C40" s="26" t="s">
        <v>138</v>
      </c>
      <c r="D40" s="28" t="s">
        <v>153</v>
      </c>
      <c r="E40" s="28" t="s">
        <v>139</v>
      </c>
      <c r="F40" s="32">
        <v>2023</v>
      </c>
      <c r="G40" s="26" t="s">
        <v>29</v>
      </c>
      <c r="H40" s="26" t="s">
        <v>67</v>
      </c>
      <c r="I40" s="30">
        <v>0</v>
      </c>
      <c r="J40" s="30">
        <v>3</v>
      </c>
      <c r="K40" s="30">
        <v>0</v>
      </c>
      <c r="L40" s="30">
        <v>0</v>
      </c>
      <c r="M40" s="30">
        <f t="shared" si="12"/>
        <v>3</v>
      </c>
      <c r="N40" s="39" t="s">
        <v>140</v>
      </c>
      <c r="O40" s="26" t="s">
        <v>23</v>
      </c>
      <c r="P40" s="15">
        <v>1</v>
      </c>
      <c r="Q40" s="15">
        <v>1</v>
      </c>
      <c r="R40" s="15">
        <v>1</v>
      </c>
      <c r="S40" s="35" t="s">
        <v>67</v>
      </c>
      <c r="T40" s="35" t="s">
        <v>67</v>
      </c>
    </row>
    <row r="41" spans="1:20" s="38" customFormat="1" ht="76.05" customHeight="1" thickBot="1" x14ac:dyDescent="0.35">
      <c r="A41" s="106"/>
      <c r="B41" s="108"/>
      <c r="C41" s="26" t="s">
        <v>141</v>
      </c>
      <c r="D41" s="28" t="s">
        <v>142</v>
      </c>
      <c r="E41" s="28" t="s">
        <v>143</v>
      </c>
      <c r="F41" s="32">
        <v>2023</v>
      </c>
      <c r="G41" s="26" t="s">
        <v>29</v>
      </c>
      <c r="H41" s="26" t="s">
        <v>67</v>
      </c>
      <c r="I41" s="30">
        <v>0</v>
      </c>
      <c r="J41" s="30">
        <v>47</v>
      </c>
      <c r="K41" s="30">
        <v>0</v>
      </c>
      <c r="L41" s="30">
        <v>0</v>
      </c>
      <c r="M41" s="30">
        <f t="shared" si="12"/>
        <v>47</v>
      </c>
      <c r="N41" s="39" t="s">
        <v>144</v>
      </c>
      <c r="O41" s="26" t="s">
        <v>23</v>
      </c>
      <c r="P41" s="15">
        <v>1</v>
      </c>
      <c r="Q41" s="15">
        <v>1</v>
      </c>
      <c r="R41" s="15">
        <v>1</v>
      </c>
      <c r="S41" s="35" t="s">
        <v>67</v>
      </c>
      <c r="T41" s="35" t="s">
        <v>67</v>
      </c>
    </row>
    <row r="42" spans="1:20" s="38" customFormat="1" ht="108.75" customHeight="1" thickBot="1" x14ac:dyDescent="0.35">
      <c r="A42" s="106"/>
      <c r="B42" s="108"/>
      <c r="C42" s="26" t="s">
        <v>145</v>
      </c>
      <c r="D42" s="28" t="s">
        <v>146</v>
      </c>
      <c r="E42" s="28" t="s">
        <v>147</v>
      </c>
      <c r="F42" s="32">
        <v>2023</v>
      </c>
      <c r="G42" s="26" t="s">
        <v>29</v>
      </c>
      <c r="H42" s="26" t="s">
        <v>67</v>
      </c>
      <c r="I42" s="30">
        <v>0</v>
      </c>
      <c r="J42" s="30">
        <v>120</v>
      </c>
      <c r="K42" s="30">
        <v>0</v>
      </c>
      <c r="L42" s="30">
        <v>0</v>
      </c>
      <c r="M42" s="30">
        <f t="shared" si="12"/>
        <v>120</v>
      </c>
      <c r="N42" s="39" t="s">
        <v>148</v>
      </c>
      <c r="O42" s="26" t="s">
        <v>23</v>
      </c>
      <c r="P42" s="15">
        <v>1</v>
      </c>
      <c r="Q42" s="15">
        <v>1</v>
      </c>
      <c r="R42" s="15">
        <v>1</v>
      </c>
      <c r="S42" s="35" t="s">
        <v>67</v>
      </c>
      <c r="T42" s="35" t="s">
        <v>67</v>
      </c>
    </row>
    <row r="43" spans="1:20" ht="23.25" customHeight="1" thickBot="1" x14ac:dyDescent="0.35">
      <c r="A43" s="106"/>
      <c r="B43" s="109"/>
      <c r="C43" s="86" t="s">
        <v>74</v>
      </c>
      <c r="D43" s="86"/>
      <c r="E43" s="86"/>
      <c r="F43" s="86"/>
      <c r="G43" s="86"/>
      <c r="H43" s="86"/>
      <c r="I43" s="17">
        <f>SUM(I19:I42)</f>
        <v>1165.9000000000001</v>
      </c>
      <c r="J43" s="17">
        <f>SUM(J19:J42)</f>
        <v>1536.0900000000001</v>
      </c>
      <c r="K43" s="17">
        <f>SUM(K19:K42)</f>
        <v>2921.42</v>
      </c>
      <c r="L43" s="17">
        <f>SUM(L19:L42)</f>
        <v>2371.42</v>
      </c>
      <c r="M43" s="17">
        <f>SUM(M19:M42)</f>
        <v>6828.93</v>
      </c>
      <c r="N43" s="99"/>
      <c r="O43" s="100"/>
      <c r="P43" s="100"/>
      <c r="Q43" s="100"/>
      <c r="R43" s="100"/>
      <c r="S43" s="100"/>
      <c r="T43" s="100"/>
    </row>
    <row r="44" spans="1:20" ht="25.5" customHeight="1" thickBot="1" x14ac:dyDescent="0.35">
      <c r="A44" s="106"/>
      <c r="B44" s="102" t="s">
        <v>71</v>
      </c>
      <c r="C44" s="103"/>
      <c r="D44" s="103"/>
      <c r="E44" s="103"/>
      <c r="F44" s="103"/>
      <c r="G44" s="103"/>
      <c r="H44" s="104"/>
      <c r="I44" s="10">
        <f>SUM(I18,I43)</f>
        <v>2432.5</v>
      </c>
      <c r="J44" s="10">
        <f>SUM(J18,J43)</f>
        <v>2773.3900000000003</v>
      </c>
      <c r="K44" s="10">
        <f>SUM(K18,K43)</f>
        <v>4120.62</v>
      </c>
      <c r="L44" s="10">
        <f>SUM(L18,L43)</f>
        <v>3570.42</v>
      </c>
      <c r="M44" s="10">
        <f>SUM(J44:L44)</f>
        <v>10464.43</v>
      </c>
      <c r="N44" s="97"/>
      <c r="O44" s="98"/>
      <c r="P44" s="98"/>
      <c r="Q44" s="98"/>
      <c r="R44" s="98"/>
      <c r="S44" s="98"/>
      <c r="T44" s="98"/>
    </row>
    <row r="45" spans="1:20" ht="12" customHeight="1" x14ac:dyDescent="0.3">
      <c r="I45" s="3"/>
      <c r="J45" s="3"/>
      <c r="K45" s="3"/>
      <c r="L45" s="3"/>
      <c r="M45" s="3"/>
    </row>
    <row r="46" spans="1:20" ht="12" customHeight="1" x14ac:dyDescent="0.3">
      <c r="A46" s="105"/>
      <c r="B46" s="105"/>
      <c r="C46" s="105"/>
      <c r="D46" s="105"/>
    </row>
    <row r="48" spans="1:20" ht="12" customHeight="1" x14ac:dyDescent="0.3">
      <c r="A48" s="85"/>
      <c r="B48" s="85"/>
      <c r="C48" s="85"/>
      <c r="D48" s="85"/>
    </row>
    <row r="49" spans="1:4" ht="12" customHeight="1" x14ac:dyDescent="0.3">
      <c r="A49" s="101"/>
      <c r="B49" s="101"/>
      <c r="C49" s="101"/>
      <c r="D49" s="101"/>
    </row>
    <row r="51" spans="1:4" ht="12" customHeight="1" x14ac:dyDescent="0.3">
      <c r="A51" s="85"/>
      <c r="B51" s="85"/>
      <c r="C51" s="85"/>
      <c r="D51" s="85"/>
    </row>
    <row r="52" spans="1:4" ht="12" customHeight="1" x14ac:dyDescent="0.3">
      <c r="A52" s="101"/>
      <c r="B52" s="101"/>
      <c r="C52" s="101"/>
      <c r="D52" s="101"/>
    </row>
    <row r="54" spans="1:4" ht="12" customHeight="1" x14ac:dyDescent="0.3">
      <c r="A54" s="85"/>
      <c r="B54" s="85"/>
      <c r="C54" s="85"/>
      <c r="D54" s="85"/>
    </row>
    <row r="55" spans="1:4" ht="12" customHeight="1" x14ac:dyDescent="0.3">
      <c r="A55" s="101"/>
      <c r="B55" s="101"/>
      <c r="C55" s="101"/>
      <c r="D55" s="101"/>
    </row>
  </sheetData>
  <mergeCells count="68">
    <mergeCell ref="S13:S14"/>
    <mergeCell ref="T13:T14"/>
    <mergeCell ref="N18:T18"/>
    <mergeCell ref="T29:T32"/>
    <mergeCell ref="C29:C32"/>
    <mergeCell ref="D29:D32"/>
    <mergeCell ref="E29:E32"/>
    <mergeCell ref="F29:F32"/>
    <mergeCell ref="G29:G32"/>
    <mergeCell ref="H29:H32"/>
    <mergeCell ref="I29:I32"/>
    <mergeCell ref="J29:J32"/>
    <mergeCell ref="K29:K32"/>
    <mergeCell ref="L29:L32"/>
    <mergeCell ref="M29:M32"/>
    <mergeCell ref="S29:S32"/>
    <mergeCell ref="A52:D52"/>
    <mergeCell ref="A54:D54"/>
    <mergeCell ref="A55:D55"/>
    <mergeCell ref="B44:H44"/>
    <mergeCell ref="A49:D49"/>
    <mergeCell ref="A46:D46"/>
    <mergeCell ref="A48:D48"/>
    <mergeCell ref="A13:A44"/>
    <mergeCell ref="B19:B43"/>
    <mergeCell ref="B13:B18"/>
    <mergeCell ref="C18:H18"/>
    <mergeCell ref="C13:C14"/>
    <mergeCell ref="D13:D14"/>
    <mergeCell ref="E13:E14"/>
    <mergeCell ref="F13:F14"/>
    <mergeCell ref="G13:G14"/>
    <mergeCell ref="A51:D51"/>
    <mergeCell ref="C43:H43"/>
    <mergeCell ref="N8:R8"/>
    <mergeCell ref="A8:A11"/>
    <mergeCell ref="B8:B11"/>
    <mergeCell ref="C8:E9"/>
    <mergeCell ref="F8:F9"/>
    <mergeCell ref="G8:G11"/>
    <mergeCell ref="M13:M14"/>
    <mergeCell ref="H13:H14"/>
    <mergeCell ref="I13:I14"/>
    <mergeCell ref="J13:J14"/>
    <mergeCell ref="K13:K14"/>
    <mergeCell ref="L13:L14"/>
    <mergeCell ref="N44:T44"/>
    <mergeCell ref="N43:T43"/>
    <mergeCell ref="Q1:T1"/>
    <mergeCell ref="Q2:T2"/>
    <mergeCell ref="Q3:T3"/>
    <mergeCell ref="Q4:T4"/>
    <mergeCell ref="C5:T6"/>
    <mergeCell ref="S9:S10"/>
    <mergeCell ref="C10:C11"/>
    <mergeCell ref="D10:D11"/>
    <mergeCell ref="E10:E11"/>
    <mergeCell ref="F10:F11"/>
    <mergeCell ref="H8:H11"/>
    <mergeCell ref="I8:I10"/>
    <mergeCell ref="N9:N11"/>
    <mergeCell ref="O9:O11"/>
    <mergeCell ref="J8:M9"/>
    <mergeCell ref="P9:P11"/>
    <mergeCell ref="Q9:Q11"/>
    <mergeCell ref="R9:R11"/>
    <mergeCell ref="S8:T8"/>
    <mergeCell ref="T9:T11"/>
  </mergeCells>
  <pageMargins left="0.74803149606299213" right="0.74803149606299213" top="0.98425196850393704" bottom="0.98425196850393704" header="0.51181102362204722" footer="0.51181102362204722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 Viešųjų sveikatos paslaug...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Uršulia Seniut</cp:lastModifiedBy>
  <cp:lastPrinted>2023-07-03T07:49:51Z</cp:lastPrinted>
  <dcterms:created xsi:type="dcterms:W3CDTF">2017-03-20T14:29:36Z</dcterms:created>
  <dcterms:modified xsi:type="dcterms:W3CDTF">2023-09-22T06:36:15Z</dcterms:modified>
</cp:coreProperties>
</file>