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Investicijų skyrius\Dokumentai\Investicijų skyrius\Matveiko\SVP\2023-2025 m. SVP\Patvirtintas SVP TS\"/>
    </mc:Choice>
  </mc:AlternateContent>
  <xr:revisionPtr revIDLastSave="0" documentId="13_ncr:1_{A992E930-16A6-4030-89C4-8D33112E75A9}" xr6:coauthVersionLast="47" xr6:coauthVersionMax="47" xr10:uidLastSave="{00000000-0000-0000-0000-000000000000}"/>
  <bookViews>
    <workbookView xWindow="760" yWindow="760" windowWidth="28800" windowHeight="15410" xr2:uid="{00000000-000D-0000-FFFF-FFFF00000000}"/>
  </bookViews>
  <sheets>
    <sheet name="04 Valdymo programa" sheetId="1" r:id="rId1"/>
    <sheet name="Lapas1" sheetId="2" r:id="rId2"/>
  </sheets>
  <definedNames>
    <definedName name="_xlnm._FilterDatabase" localSheetId="0" hidden="1">'04 Valdymo programa'!$A$8:$T$52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1" l="1"/>
  <c r="L51" i="1"/>
  <c r="J51" i="1"/>
  <c r="M50" i="1"/>
  <c r="M11" i="1"/>
  <c r="M26" i="1"/>
  <c r="M44" i="1"/>
  <c r="M15" i="1"/>
  <c r="M40" i="1" l="1"/>
  <c r="M24" i="1" l="1"/>
  <c r="I51" i="1" l="1"/>
  <c r="J39" i="1"/>
  <c r="K39" i="1"/>
  <c r="L39" i="1"/>
  <c r="I39" i="1"/>
  <c r="J32" i="1"/>
  <c r="K32" i="1"/>
  <c r="L32" i="1"/>
  <c r="I32" i="1"/>
  <c r="J18" i="1"/>
  <c r="K18" i="1"/>
  <c r="L18" i="1"/>
  <c r="I18" i="1"/>
  <c r="M43" i="1" l="1"/>
  <c r="M49" i="1" l="1"/>
  <c r="M48" i="1"/>
  <c r="M47" i="1"/>
  <c r="M46" i="1"/>
  <c r="M38" i="1" l="1"/>
  <c r="M23" i="1" l="1"/>
  <c r="M21" i="1" l="1"/>
  <c r="M19" i="1"/>
  <c r="M20" i="1" l="1"/>
  <c r="M51" i="1" l="1"/>
  <c r="M37" i="1"/>
  <c r="M36" i="1"/>
  <c r="M35" i="1"/>
  <c r="M31" i="1"/>
  <c r="M30" i="1"/>
  <c r="M29" i="1"/>
  <c r="M28" i="1"/>
  <c r="M27" i="1"/>
  <c r="M14" i="1"/>
  <c r="M12" i="1"/>
  <c r="M9" i="1"/>
  <c r="M32" i="1" l="1"/>
  <c r="M18" i="1"/>
  <c r="M39" i="1"/>
  <c r="I34" i="1"/>
  <c r="J34" i="1"/>
  <c r="K34" i="1"/>
  <c r="L34" i="1"/>
  <c r="L52" i="1" s="1"/>
  <c r="J52" i="1" l="1"/>
  <c r="K52" i="1"/>
  <c r="I52" i="1"/>
  <c r="M34" i="1"/>
  <c r="M52" i="1" l="1"/>
</calcChain>
</file>

<file path=xl/sharedStrings.xml><?xml version="1.0" encoding="utf-8"?>
<sst xmlns="http://schemas.openxmlformats.org/spreadsheetml/2006/main" count="397" uniqueCount="173">
  <si>
    <t>Tikslas</t>
  </si>
  <si>
    <t>Uždavinys</t>
  </si>
  <si>
    <t>Priemonė</t>
  </si>
  <si>
    <t>Planinis terminas</t>
  </si>
  <si>
    <t>Finansavimo šaltinis</t>
  </si>
  <si>
    <t>Asignavimų valdytojas</t>
  </si>
  <si>
    <t>Matavimo rodiklis</t>
  </si>
  <si>
    <t>Atsakingas</t>
  </si>
  <si>
    <t>Rodiklio pavadinimas</t>
  </si>
  <si>
    <t>Mato vnt.</t>
  </si>
  <si>
    <t>Savininkas</t>
  </si>
  <si>
    <t>Vykdytojas</t>
  </si>
  <si>
    <t>Kodas</t>
  </si>
  <si>
    <t>Pavadinimas</t>
  </si>
  <si>
    <t>Aprašymas</t>
  </si>
  <si>
    <t>Suma</t>
  </si>
  <si>
    <t>tūkst. Eur.</t>
  </si>
  <si>
    <t>Administracijos vnt.</t>
  </si>
  <si>
    <t>04.01</t>
  </si>
  <si>
    <t>04.01.01</t>
  </si>
  <si>
    <t>04.01.01.01</t>
  </si>
  <si>
    <t>Savivaldybės tarybos finansinio, ūkinio bei materialinio aptarnavimo užtikrinimas</t>
  </si>
  <si>
    <t>-</t>
  </si>
  <si>
    <t>SB</t>
  </si>
  <si>
    <t>Administracija</t>
  </si>
  <si>
    <t/>
  </si>
  <si>
    <t>04.01.01.02</t>
  </si>
  <si>
    <t>Savivaldybės administracijos darbo organizavimas</t>
  </si>
  <si>
    <t>04.01.01.03</t>
  </si>
  <si>
    <t>Savivaldybės kontrolieriaus tarnybos finansinio, ūkinio bei materialinio aptarnavimo užtikrinimas</t>
  </si>
  <si>
    <t>Savivaldybės kontrolės ir audito taryba</t>
  </si>
  <si>
    <t>Savivaldybės kontrolės ir audito tarnyba</t>
  </si>
  <si>
    <t>04.01.01.04</t>
  </si>
  <si>
    <t>Seniūnijų darbo organizavimas</t>
  </si>
  <si>
    <t>Išlaikymas</t>
  </si>
  <si>
    <t>Seniūnijos</t>
  </si>
  <si>
    <t>Biudžeto planavimo sk.</t>
  </si>
  <si>
    <t>Vilniaus rajono savivaldybės administracijos seniūnijos</t>
  </si>
  <si>
    <t>04.01.01.06</t>
  </si>
  <si>
    <t>Viešoji informacija</t>
  </si>
  <si>
    <t>Siekiama formuoti teigiamą rajono įvaizdį, užtikrinti, kad Savivaldybės vykdomų veiklų aktualijos ir naujienos pasiektų kuo didesnę dalį vietos gyventojų bei rajono svečių</t>
  </si>
  <si>
    <t>vnt.</t>
  </si>
  <si>
    <t>Viešųjų ir tarptautinų ryšių  sk.</t>
  </si>
  <si>
    <t>Sudaryti sąlygas Savivaldybės funkcijų vykdymui - iš viso:</t>
  </si>
  <si>
    <t>04.01.02</t>
  </si>
  <si>
    <t>04.01.02.01</t>
  </si>
  <si>
    <t>Gyventojų registro tvarkymas ir duomenų teikimas Valstybės registrui</t>
  </si>
  <si>
    <t>VB</t>
  </si>
  <si>
    <t>Aministracija</t>
  </si>
  <si>
    <t>Civilinės metrikacijos sk.</t>
  </si>
  <si>
    <t>04.01.02.02</t>
  </si>
  <si>
    <t>Duomenų teikimas Valstybės suteiktos pagalbos registrui</t>
  </si>
  <si>
    <t>Suteiktos valstybės pagalbos registrui teikiama informacija apie valstybės pagalbos gavėjus</t>
  </si>
  <si>
    <t>Ekonomikos ir turto sk.</t>
  </si>
  <si>
    <t>04.01.02.03</t>
  </si>
  <si>
    <t>Civilinės būklės aktų registravimas</t>
  </si>
  <si>
    <t>Civilinės būklės akto įrašų sk.</t>
  </si>
  <si>
    <t>04.01.02.04</t>
  </si>
  <si>
    <t>Valstybinės žemės ir kito valstybės turto valdymas, naudojimas ir disponavimas patikėjimo teise</t>
  </si>
  <si>
    <t>Žemės ūkio sk.</t>
  </si>
  <si>
    <t>04.01.02.05</t>
  </si>
  <si>
    <t>Valstybinės kalbos vartojimo ir taisyklingumo kontrolės vykdymas</t>
  </si>
  <si>
    <t>Bendrasis sk.</t>
  </si>
  <si>
    <t>04.01.02.06</t>
  </si>
  <si>
    <t>Archyvinių dokumentų tvarkymas</t>
  </si>
  <si>
    <t>Archyvo posk.</t>
  </si>
  <si>
    <t>04.01.02.08</t>
  </si>
  <si>
    <t>Gyvenamosios vietos deklaravimas</t>
  </si>
  <si>
    <t>04.01.02.09</t>
  </si>
  <si>
    <t>Pirminė teisinė pagalba</t>
  </si>
  <si>
    <t>Teisės sk.</t>
  </si>
  <si>
    <t>04.01.02.11</t>
  </si>
  <si>
    <t>Dalyvavimas rengiantis mobilizacijai (administravimui)</t>
  </si>
  <si>
    <t>Specialistai</t>
  </si>
  <si>
    <t>04.01.02.12</t>
  </si>
  <si>
    <t>Civilinės saugos administravimas</t>
  </si>
  <si>
    <t>04.01.02.14</t>
  </si>
  <si>
    <t>Žemės ūkio funkcijų vykdymas</t>
  </si>
  <si>
    <t>Žemės ūkio sk., Vilniaus rajono savivaldybės administracijos seniūnijos</t>
  </si>
  <si>
    <t>Įgyvendinti Savivaldybei teisės aktais priskirtas valstybines funkcijas - iš viso:</t>
  </si>
  <si>
    <t>04.01.03</t>
  </si>
  <si>
    <t>Investicijų sk.</t>
  </si>
  <si>
    <t>Tinkamai naudoti, saugoti, prižiūrėti, eksploatatuoti ir valdyti savivaldybės turtą - iš viso:</t>
  </si>
  <si>
    <t>04.01.04</t>
  </si>
  <si>
    <t>04.01.04.01</t>
  </si>
  <si>
    <t>Savivaldybės prisiimtų finansinių įsipareigojimų vykdymas (paskolų grąžinimas ir palūkanų mokėjimas)</t>
  </si>
  <si>
    <t>Buhalterinės apskaitos sk.</t>
  </si>
  <si>
    <t>04.01.04.02</t>
  </si>
  <si>
    <t>Galimybė vykdyti nenumatytas priemones (iš savivaldybės administracijos direktoriaus rezervo)</t>
  </si>
  <si>
    <t>04.01.04.03</t>
  </si>
  <si>
    <t>Mero fondas</t>
  </si>
  <si>
    <t>04.01.04.04</t>
  </si>
  <si>
    <t>Europos kaimynystės priemonės Latvijos, Lietuvos, Baltarusijos bendradarbiavimo per sieną ir INTERREG V-A Lenkijos ir Lietuvos bendradarbiavimo per sieną programų projektai</t>
  </si>
  <si>
    <t>Konsultacijos projektų paraiškų rengimo klausimais bei paraiškų pildymas.</t>
  </si>
  <si>
    <t>ES. SB</t>
  </si>
  <si>
    <t>Suteiktų paslaugų sk.</t>
  </si>
  <si>
    <t>Įvykdyti prisiimtus finansinius įsipareigojimus bei sudaryti galimybę finansuoti  iš anksto negalimas suplanuoti išlaidas - iš viso:</t>
  </si>
  <si>
    <t>04.01.05</t>
  </si>
  <si>
    <t>04.01.05.02</t>
  </si>
  <si>
    <t>ES, SB</t>
  </si>
  <si>
    <t>Organizuoti savivaldybės veiklą vadovaujantis šiuolaikiniais vadybos principais - iš viso:</t>
  </si>
  <si>
    <t>Užtikrinti sklandų savivaldybės institucijų darbą - iš viso:</t>
  </si>
  <si>
    <t>Viešojo valdymo institucijos pagal veiksmų programą ESF lėšomis įgyvendinusios paslaugų ir (ar) aptarnavimo kokybei gerinti skirtas priemones</t>
  </si>
  <si>
    <t>Viešojo valdymo institucijų darbuotojai, kurie dalyvavo pagal veiksmų programą ESF lėšomis vykdytose veiklose, skirtose stiprinti teikiamų paslaugų ir (ar) aptarnavimo kokybės gerinimui reikalingas kompetencijas</t>
  </si>
  <si>
    <t>Parengtos piliečių chartijos</t>
  </si>
  <si>
    <t>Ekonomikos ir turto skyrius</t>
  </si>
  <si>
    <t>Investicijų sk.,</t>
  </si>
  <si>
    <t xml:space="preserve"> Biudžeto planavimo sk.</t>
  </si>
  <si>
    <t>Ūkio sk.</t>
  </si>
  <si>
    <t>SB, KD</t>
  </si>
  <si>
    <t>SB,VB</t>
  </si>
  <si>
    <t>Administracinės naštos mažinimo priemonių vertinimas</t>
  </si>
  <si>
    <t>Užtikrinti administracinės naštos stebėseną, vykdyti administracinės naštos mažinimo priemonių plano vykdymo kontrolę. </t>
  </si>
  <si>
    <t>Administracinės naštos mažinimo priemonių viešinimas</t>
  </si>
  <si>
    <t>Informacinių pranešimų apie administracinės naštos mažinimą skaičius</t>
  </si>
  <si>
    <t>Viešųjų ir tarptautinių ryšių skyrius</t>
  </si>
  <si>
    <t>Reguliariai peržiūrėti ir koreguoti administracinių paslaugų aprašymus, atnaujintą informaciją skelbti Savivaldybės tinklapyje</t>
  </si>
  <si>
    <t>Padaliniai  nuolat peržiūri PASIS sitemoje teikiamas administracines paslaugas, pagal poreikį koreguoja jų aprašymus</t>
  </si>
  <si>
    <t>Peržiūrėtų, koreguotų administracinių paslaugų aprašymų skaičius</t>
  </si>
  <si>
    <t>Ūkio skyrius</t>
  </si>
  <si>
    <t>04.01.05.05</t>
  </si>
  <si>
    <t>04.01.05.07</t>
  </si>
  <si>
    <t>04.01.05.10</t>
  </si>
  <si>
    <t>04.01.05.11</t>
  </si>
  <si>
    <t>04.01.05.12</t>
  </si>
  <si>
    <t>04.01.05.13</t>
  </si>
  <si>
    <t>Paslaugų, kurias suteikiant būtinas kliento sutikimas gauti informaciją  iš kitų valstybės registrų ar valstybės informacinių sistemų (reikalingą nagrinėjant prašymą), skaičius</t>
  </si>
  <si>
    <t>04.01.05.16</t>
  </si>
  <si>
    <t xml:space="preserve">Vilniaus rajono savivaldybės strateginių dokumentų rengimas </t>
  </si>
  <si>
    <t>Parengta strateginių dokumentų per metus (vnt.)</t>
  </si>
  <si>
    <t>Administracija ir VRSA įstaigos</t>
  </si>
  <si>
    <t>Archyvinių dokumentų skaičius</t>
  </si>
  <si>
    <t xml:space="preserve">Asmenų aptarnavimo kokybės gerinimas, suteikinat paslaugas vietoje, nenukreipiant jų pas kitus įstaigos specialistus  </t>
  </si>
  <si>
    <t>Asmenų aptarnavimas '' Vieno langelio'' principu, suteikiant paslaugą darbuotojams prisijungiant prie valstybės registrų ir duomenų bazių (gavus kliento sutikimą)</t>
  </si>
  <si>
    <t>Padaliniai, teikiantys administracines paslaugas</t>
  </si>
  <si>
    <t>Dokumentų valdymo sistemos plėtra</t>
  </si>
  <si>
    <t>Lietuvos pašto paslaugos '' e-pristatymas'' naudojimas</t>
  </si>
  <si>
    <t>Per ''e- pristatymas''  gautų  dokumentų skaičius</t>
  </si>
  <si>
    <t>Ataskaita</t>
  </si>
  <si>
    <t>Paslaugų ir asmenų aptarnavimo kokybės gerinimas Vilniaus rajono savivaldybėje (I ir II etapas)</t>
  </si>
  <si>
    <t>Tobulinama dokumentų valdymo sistema</t>
  </si>
  <si>
    <t>proc.</t>
  </si>
  <si>
    <t>Civilinės būklės aktų įrašų teikimas Gyventojų registrui</t>
  </si>
  <si>
    <t>Civilinės būklės akto įrašas</t>
  </si>
  <si>
    <t>Gimimo, santuokos, santuokos nutraukimo, mirties aktų registravimas. Civilinės būklės akto įrašo pakeitimas ar papildymas</t>
  </si>
  <si>
    <t>Įrašas</t>
  </si>
  <si>
    <t>Užtikrinti administracinės naštos mažinimo viešinimą.</t>
  </si>
  <si>
    <t>Architektūros ir teritorijos planavimo
Socialinės rūpybos
Ekonomikos ir turto
Statybos 
Žemės ūkio
Vietinio ūkio sk.</t>
  </si>
  <si>
    <t>Tobulinami teikiamų paslaugų organizavimo ir klientų aptarnavimo procesai (PPT tarnybinio automobilio  skirto klientų pavežėjimui įsigijimas; patalpų A.Mickevičiaus g.16 remontas).</t>
  </si>
  <si>
    <t>2023 m.</t>
  </si>
  <si>
    <t>Taip</t>
  </si>
  <si>
    <t>Ne</t>
  </si>
  <si>
    <t>Žiniasklaidos priemonių, kuriose platinama informacija apie Vilniaus rajoną, skaičius (pagal pasirašytas paslaugų teikimo sutartis)</t>
  </si>
  <si>
    <t>Vilniaus rajono savivaldybės Facebook paskyros sekėjų skaičius (tūkst.)</t>
  </si>
  <si>
    <t>Teisės aktų ir jų projektų viešinimas nustatyta tvarka</t>
  </si>
  <si>
    <t>2024 m.</t>
  </si>
  <si>
    <t>niolat</t>
  </si>
  <si>
    <t>nuolat</t>
  </si>
  <si>
    <t xml:space="preserve"> -</t>
  </si>
  <si>
    <t>Perimtų patikėjimo teise žemės sklypų skaičius</t>
  </si>
  <si>
    <t>Dokumentų valdymo sistemos susiejimas su ''e-pristatymo'' sistema</t>
  </si>
  <si>
    <t>Dokumentų valdymo sistemos plėtra ir priežiūra</t>
  </si>
  <si>
    <t>2022 m. skirtos lėšos (pradžioje einamųjų metų)</t>
  </si>
  <si>
    <t>2025 m.</t>
  </si>
  <si>
    <t>Centralizuoto vidaus audito skyrius</t>
  </si>
  <si>
    <t>Centralizuoto vidaus audito skyrius </t>
  </si>
  <si>
    <t>Informacinių pranešimų, paskelbtų Vilniaus rajono savivaldybės interneto svetainėje www.vrsa.lt, skaičius (tūkst.)</t>
  </si>
  <si>
    <t>Planuojamos lėšos 2023 - 2025 metais</t>
  </si>
  <si>
    <t>2022 -2025</t>
  </si>
  <si>
    <t>VRSA strateginio plėtros plano, veiklos plano ir kitų strateginių dokumentų rengimas</t>
  </si>
  <si>
    <t>2019 -2023</t>
  </si>
  <si>
    <t xml:space="preserve"> Administracija</t>
  </si>
  <si>
    <r>
      <rPr>
        <b/>
        <sz val="9"/>
        <rFont val="Times New Roman"/>
        <family val="1"/>
      </rPr>
      <t>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VALDYMO PROGRAMOS  NR. 04
TIKSLŲ, UŽDAVINIŲ IR PRIEMONIŲ IŠLAIDŲ SUVESTINĖ</t>
    </r>
    <r>
      <rPr>
        <b/>
        <sz val="9"/>
        <rFont val="Calibri"/>
        <family val="2"/>
        <charset val="186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</si>
</sst>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3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trike/>
      <sz val="8"/>
      <name val="Calibri"/>
      <family val="2"/>
      <scheme val="minor"/>
    </font>
    <font>
      <sz val="8"/>
      <name val="Calibri"/>
      <family val="2"/>
      <charset val="186"/>
    </font>
    <font>
      <b/>
      <sz val="9"/>
      <name val="Times New Roman"/>
      <family val="1"/>
    </font>
    <font>
      <b/>
      <sz val="9"/>
      <name val="Calibri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</borders>
  <cellStyleXfs count="62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2">
      <alignment horizontal="center" vertical="center" wrapText="1"/>
    </xf>
    <xf numFmtId="0" fontId="6" fillId="0" borderId="14">
      <alignment horizontal="center" vertical="center" wrapText="1"/>
    </xf>
    <xf numFmtId="0" fontId="4" fillId="2" borderId="16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3" fillId="0" borderId="6">
      <alignment horizontal="left" vertical="center" wrapText="1"/>
    </xf>
    <xf numFmtId="0" fontId="4" fillId="0" borderId="5">
      <alignment horizontal="center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3" borderId="5">
      <alignment horizontal="center" vertical="center" wrapText="1"/>
    </xf>
    <xf numFmtId="0" fontId="4" fillId="3" borderId="7">
      <alignment horizontal="center" vertical="center" wrapText="1"/>
    </xf>
    <xf numFmtId="0" fontId="4" fillId="3" borderId="8">
      <alignment horizontal="center" vertical="center" wrapText="1"/>
    </xf>
    <xf numFmtId="0" fontId="4" fillId="3" borderId="4">
      <alignment horizontal="right" vertical="center" wrapText="1"/>
    </xf>
    <xf numFmtId="0" fontId="4" fillId="3" borderId="6">
      <alignment horizontal="right" vertical="center" wrapText="1"/>
    </xf>
    <xf numFmtId="0" fontId="4" fillId="2" borderId="12">
      <alignment horizontal="right" vertical="center" wrapText="1"/>
    </xf>
    <xf numFmtId="0" fontId="3" fillId="2" borderId="12">
      <alignment horizontal="center" vertical="center" wrapText="1"/>
    </xf>
    <xf numFmtId="0" fontId="4" fillId="2" borderId="4">
      <alignment horizontal="left" vertical="center" wrapText="1"/>
    </xf>
    <xf numFmtId="0" fontId="4" fillId="2" borderId="5">
      <alignment horizontal="center" vertical="center" wrapText="1"/>
    </xf>
    <xf numFmtId="0" fontId="4" fillId="2" borderId="7">
      <alignment horizontal="center" vertical="center" wrapText="1"/>
    </xf>
    <xf numFmtId="0" fontId="4" fillId="2" borderId="8">
      <alignment horizontal="center" vertical="center" wrapText="1"/>
    </xf>
    <xf numFmtId="0" fontId="4" fillId="2" borderId="4">
      <alignment horizontal="right" vertical="center" wrapText="1"/>
    </xf>
    <xf numFmtId="0" fontId="4" fillId="2" borderId="6">
      <alignment horizontal="right" vertical="center" wrapText="1"/>
    </xf>
    <xf numFmtId="0" fontId="1" fillId="0" borderId="0">
      <alignment horizontal="center" vertical="center" wrapText="1"/>
    </xf>
    <xf numFmtId="0" fontId="1" fillId="0" borderId="23">
      <alignment horizontal="center" vertical="center" wrapText="1"/>
    </xf>
    <xf numFmtId="0" fontId="4" fillId="0" borderId="24">
      <alignment horizontal="center" vertical="center" wrapText="1"/>
    </xf>
  </cellStyleXfs>
  <cellXfs count="168">
    <xf numFmtId="0" fontId="0" fillId="0" borderId="0" xfId="0"/>
    <xf numFmtId="0" fontId="7" fillId="0" borderId="0" xfId="1" applyFont="1">
      <alignment vertical="top" wrapText="1"/>
    </xf>
    <xf numFmtId="0" fontId="7" fillId="0" borderId="0" xfId="1" applyFont="1" applyAlignment="1">
      <alignment horizontal="center" vertical="top" wrapText="1"/>
    </xf>
    <xf numFmtId="0" fontId="8" fillId="0" borderId="0" xfId="3" applyFont="1">
      <alignment horizontal="center" vertical="center" wrapText="1"/>
    </xf>
    <xf numFmtId="0" fontId="1" fillId="0" borderId="0" xfId="1">
      <alignment vertical="top" wrapText="1"/>
    </xf>
    <xf numFmtId="0" fontId="11" fillId="3" borderId="17" xfId="46" applyFont="1" applyBorder="1">
      <alignment horizontal="center" vertical="center" wrapText="1"/>
    </xf>
    <xf numFmtId="0" fontId="11" fillId="3" borderId="17" xfId="47" applyFont="1" applyBorder="1">
      <alignment horizontal="center" vertical="center" wrapText="1"/>
    </xf>
    <xf numFmtId="0" fontId="11" fillId="3" borderId="18" xfId="46" applyFont="1" applyBorder="1">
      <alignment horizontal="center" vertical="center" wrapText="1"/>
    </xf>
    <xf numFmtId="0" fontId="11" fillId="2" borderId="17" xfId="54" applyFont="1" applyBorder="1">
      <alignment horizontal="center" vertical="center" wrapText="1"/>
    </xf>
    <xf numFmtId="0" fontId="11" fillId="2" borderId="17" xfId="55" applyFont="1" applyBorder="1">
      <alignment horizontal="center" vertical="center" wrapText="1"/>
    </xf>
    <xf numFmtId="0" fontId="11" fillId="0" borderId="11" xfId="29" applyFont="1" applyBorder="1">
      <alignment horizontal="center" vertical="center" wrapText="1"/>
    </xf>
    <xf numFmtId="0" fontId="11" fillId="0" borderId="13" xfId="30" applyFont="1" applyBorder="1">
      <alignment horizontal="center" vertical="center" wrapText="1"/>
    </xf>
    <xf numFmtId="0" fontId="11" fillId="0" borderId="15" xfId="31" applyFont="1" applyBorder="1">
      <alignment horizontal="center" vertical="center" wrapText="1"/>
    </xf>
    <xf numFmtId="0" fontId="11" fillId="3" borderId="17" xfId="45" applyFont="1" applyBorder="1" applyAlignment="1">
      <alignment horizontal="center" vertical="center" wrapText="1"/>
    </xf>
    <xf numFmtId="0" fontId="11" fillId="3" borderId="17" xfId="49" applyFont="1" applyBorder="1" applyAlignment="1">
      <alignment horizontal="center" vertical="center" wrapText="1"/>
    </xf>
    <xf numFmtId="0" fontId="11" fillId="3" borderId="17" xfId="50" applyFont="1" applyBorder="1" applyAlignment="1">
      <alignment horizontal="center" vertical="center" wrapText="1"/>
    </xf>
    <xf numFmtId="0" fontId="11" fillId="3" borderId="18" xfId="45" applyFont="1" applyBorder="1" applyAlignment="1">
      <alignment horizontal="center" vertical="center" wrapText="1"/>
    </xf>
    <xf numFmtId="0" fontId="11" fillId="3" borderId="18" xfId="49" applyFont="1" applyBorder="1" applyAlignment="1">
      <alignment horizontal="center" vertical="center" wrapText="1"/>
    </xf>
    <xf numFmtId="0" fontId="11" fillId="3" borderId="18" xfId="50" applyFont="1" applyBorder="1" applyAlignment="1">
      <alignment horizontal="center" vertical="center" wrapText="1"/>
    </xf>
    <xf numFmtId="0" fontId="11" fillId="2" borderId="17" xfId="53" applyFont="1" applyBorder="1" applyAlignment="1">
      <alignment horizontal="center" vertical="center" wrapText="1"/>
    </xf>
    <xf numFmtId="0" fontId="11" fillId="2" borderId="17" xfId="57" applyFont="1" applyBorder="1" applyAlignment="1">
      <alignment horizontal="center" vertical="center" wrapText="1"/>
    </xf>
    <xf numFmtId="0" fontId="11" fillId="2" borderId="17" xfId="58" applyFont="1" applyBorder="1" applyAlignment="1">
      <alignment horizontal="center" vertical="center" wrapText="1"/>
    </xf>
    <xf numFmtId="164" fontId="10" fillId="3" borderId="17" xfId="44" applyNumberFormat="1" applyFont="1" applyBorder="1">
      <alignment horizontal="center" vertical="center" wrapText="1"/>
    </xf>
    <xf numFmtId="164" fontId="10" fillId="3" borderId="18" xfId="44" applyNumberFormat="1" applyFont="1" applyBorder="1">
      <alignment horizontal="center" vertical="center" wrapText="1"/>
    </xf>
    <xf numFmtId="164" fontId="10" fillId="2" borderId="17" xfId="52" applyNumberFormat="1" applyFont="1" applyBorder="1">
      <alignment horizontal="center" vertical="center" wrapText="1"/>
    </xf>
    <xf numFmtId="0" fontId="18" fillId="4" borderId="5" xfId="22" applyFont="1">
      <alignment horizontal="center" vertical="center" wrapText="1"/>
    </xf>
    <xf numFmtId="0" fontId="18" fillId="5" borderId="6" xfId="23" applyFont="1">
      <alignment horizontal="center" vertical="center" wrapText="1"/>
    </xf>
    <xf numFmtId="0" fontId="18" fillId="2" borderId="13" xfId="26" applyFont="1" applyBorder="1" applyAlignment="1">
      <alignment horizontal="center" vertical="center" wrapText="1"/>
    </xf>
    <xf numFmtId="0" fontId="18" fillId="5" borderId="11" xfId="28" applyFont="1" applyBorder="1">
      <alignment horizontal="center" vertical="center" wrapText="1"/>
    </xf>
    <xf numFmtId="0" fontId="11" fillId="7" borderId="17" xfId="37" applyFont="1" applyFill="1" applyBorder="1">
      <alignment horizontal="center" vertical="center" wrapText="1"/>
    </xf>
    <xf numFmtId="0" fontId="4" fillId="7" borderId="17" xfId="37" applyFill="1" applyBorder="1">
      <alignment horizontal="center" vertical="center" wrapText="1"/>
    </xf>
    <xf numFmtId="0" fontId="11" fillId="7" borderId="21" xfId="37" applyFont="1" applyFill="1" applyBorder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1" fillId="0" borderId="17" xfId="37" applyFont="1" applyBorder="1">
      <alignment horizontal="center" vertical="center" wrapText="1"/>
    </xf>
    <xf numFmtId="0" fontId="11" fillId="7" borderId="18" xfId="42" applyFont="1" applyFill="1" applyBorder="1" applyAlignment="1">
      <alignment horizontal="center" vertical="center" wrapText="1"/>
    </xf>
    <xf numFmtId="0" fontId="11" fillId="7" borderId="17" xfId="36" applyFont="1" applyFill="1" applyBorder="1" applyAlignment="1">
      <alignment horizontal="center" vertical="center" wrapText="1"/>
    </xf>
    <xf numFmtId="0" fontId="11" fillId="7" borderId="17" xfId="34" applyFont="1" applyFill="1" applyBorder="1">
      <alignment horizontal="center" vertical="center" wrapText="1"/>
    </xf>
    <xf numFmtId="0" fontId="11" fillId="7" borderId="18" xfId="39" applyFont="1" applyFill="1" applyBorder="1" applyAlignment="1">
      <alignment horizontal="center" vertical="center" wrapText="1"/>
    </xf>
    <xf numFmtId="164" fontId="4" fillId="7" borderId="18" xfId="34" applyNumberFormat="1" applyFill="1" applyBorder="1">
      <alignment horizontal="center" vertical="center" wrapText="1"/>
    </xf>
    <xf numFmtId="0" fontId="11" fillId="7" borderId="18" xfId="36" applyFont="1" applyFill="1" applyBorder="1" applyAlignment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0" fontId="11" fillId="7" borderId="17" xfId="39" applyFont="1" applyFill="1" applyBorder="1" applyAlignment="1">
      <alignment horizontal="center" vertical="center" wrapText="1"/>
    </xf>
    <xf numFmtId="0" fontId="11" fillId="7" borderId="17" xfId="42" applyFont="1" applyFill="1" applyBorder="1" applyAlignment="1">
      <alignment horizontal="center" vertical="center" wrapText="1"/>
    </xf>
    <xf numFmtId="0" fontId="11" fillId="7" borderId="18" xfId="40" applyFont="1" applyFill="1" applyBorder="1" applyAlignment="1">
      <alignment horizontal="center" vertical="center" wrapText="1"/>
    </xf>
    <xf numFmtId="0" fontId="12" fillId="7" borderId="18" xfId="42" applyFont="1" applyFill="1" applyBorder="1" applyAlignment="1">
      <alignment horizontal="center" vertical="center" wrapText="1"/>
    </xf>
    <xf numFmtId="0" fontId="12" fillId="7" borderId="18" xfId="40" applyFont="1" applyFill="1" applyBorder="1" applyAlignment="1">
      <alignment horizontal="center" vertical="center" wrapText="1"/>
    </xf>
    <xf numFmtId="0" fontId="13" fillId="7" borderId="18" xfId="42" applyFont="1" applyFill="1" applyBorder="1" applyAlignment="1">
      <alignment horizontal="center" vertical="center" wrapText="1"/>
    </xf>
    <xf numFmtId="0" fontId="11" fillId="7" borderId="17" xfId="35" applyFont="1" applyFill="1" applyBorder="1" applyAlignment="1">
      <alignment horizontal="center" vertical="center" wrapText="1"/>
    </xf>
    <xf numFmtId="164" fontId="11" fillId="7" borderId="17" xfId="34" applyNumberFormat="1" applyFont="1" applyFill="1" applyBorder="1">
      <alignment horizontal="center" vertical="center" wrapText="1"/>
    </xf>
    <xf numFmtId="0" fontId="11" fillId="7" borderId="18" xfId="1" applyFont="1" applyFill="1" applyBorder="1" applyAlignment="1">
      <alignment horizontal="center" vertical="center" wrapText="1"/>
    </xf>
    <xf numFmtId="0" fontId="12" fillId="7" borderId="18" xfId="34" applyFont="1" applyFill="1" applyBorder="1">
      <alignment horizontal="center" vertical="center" wrapText="1"/>
    </xf>
    <xf numFmtId="0" fontId="12" fillId="7" borderId="18" xfId="35" applyFont="1" applyFill="1" applyBorder="1" applyAlignment="1">
      <alignment horizontal="center" vertical="center" wrapText="1"/>
    </xf>
    <xf numFmtId="0" fontId="13" fillId="7" borderId="18" xfId="34" applyFont="1" applyFill="1" applyBorder="1">
      <alignment horizontal="center" vertical="center" wrapText="1"/>
    </xf>
    <xf numFmtId="0" fontId="13" fillId="7" borderId="18" xfId="39" applyFont="1" applyFill="1" applyBorder="1" applyAlignment="1">
      <alignment horizontal="center" vertical="center" wrapText="1"/>
    </xf>
    <xf numFmtId="0" fontId="13" fillId="7" borderId="18" xfId="35" applyFont="1" applyFill="1" applyBorder="1" applyAlignment="1">
      <alignment horizontal="center" vertical="center" wrapText="1"/>
    </xf>
    <xf numFmtId="0" fontId="12" fillId="7" borderId="18" xfId="1" applyFont="1" applyFill="1" applyBorder="1" applyAlignment="1">
      <alignment horizontal="center" vertical="center" wrapText="1"/>
    </xf>
    <xf numFmtId="0" fontId="12" fillId="7" borderId="18" xfId="39" applyFont="1" applyFill="1" applyBorder="1" applyAlignment="1">
      <alignment horizontal="center" vertical="center" wrapText="1"/>
    </xf>
    <xf numFmtId="164" fontId="12" fillId="7" borderId="18" xfId="34" applyNumberFormat="1" applyFont="1" applyFill="1" applyBorder="1">
      <alignment horizontal="center" vertical="center" wrapText="1"/>
    </xf>
    <xf numFmtId="164" fontId="11" fillId="7" borderId="18" xfId="41" applyNumberFormat="1" applyFont="1" applyFill="1" applyBorder="1">
      <alignment horizontal="center" vertical="center" wrapText="1"/>
    </xf>
    <xf numFmtId="0" fontId="19" fillId="7" borderId="18" xfId="34" applyFont="1" applyFill="1" applyBorder="1">
      <alignment horizontal="center" vertical="center" wrapText="1"/>
    </xf>
    <xf numFmtId="0" fontId="19" fillId="7" borderId="18" xfId="35" applyFont="1" applyFill="1" applyBorder="1" applyAlignment="1">
      <alignment horizontal="center" vertical="center" wrapText="1"/>
    </xf>
    <xf numFmtId="164" fontId="19" fillId="7" borderId="18" xfId="34" applyNumberFormat="1" applyFont="1" applyFill="1" applyBorder="1">
      <alignment horizontal="center" vertical="center" wrapText="1"/>
    </xf>
    <xf numFmtId="0" fontId="19" fillId="7" borderId="18" xfId="36" applyFont="1" applyFill="1" applyBorder="1" applyAlignment="1">
      <alignment horizontal="center" vertical="center" wrapText="1"/>
    </xf>
    <xf numFmtId="0" fontId="19" fillId="7" borderId="17" xfId="37" applyFont="1" applyFill="1" applyBorder="1">
      <alignment horizontal="center" vertical="center" wrapText="1"/>
    </xf>
    <xf numFmtId="0" fontId="19" fillId="7" borderId="18" xfId="39" applyFont="1" applyFill="1" applyBorder="1" applyAlignment="1">
      <alignment horizontal="center" vertical="center" wrapText="1"/>
    </xf>
    <xf numFmtId="0" fontId="19" fillId="7" borderId="18" xfId="42" applyFont="1" applyFill="1" applyBorder="1" applyAlignment="1">
      <alignment horizontal="center" vertical="center" wrapText="1"/>
    </xf>
    <xf numFmtId="0" fontId="4" fillId="7" borderId="18" xfId="34" applyFill="1" applyBorder="1">
      <alignment horizontal="center" vertical="center" wrapText="1"/>
    </xf>
    <xf numFmtId="0" fontId="4" fillId="7" borderId="18" xfId="36" applyFill="1" applyBorder="1" applyAlignment="1">
      <alignment horizontal="center" vertical="center" wrapText="1"/>
    </xf>
    <xf numFmtId="164" fontId="12" fillId="7" borderId="18" xfId="41" applyNumberFormat="1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0" fontId="11" fillId="8" borderId="18" xfId="36" applyFont="1" applyFill="1" applyBorder="1" applyAlignment="1">
      <alignment horizontal="center" vertical="center" wrapText="1"/>
    </xf>
    <xf numFmtId="0" fontId="11" fillId="8" borderId="18" xfId="37" applyFont="1" applyFill="1" applyBorder="1">
      <alignment horizontal="center" vertical="center" wrapText="1"/>
    </xf>
    <xf numFmtId="0" fontId="11" fillId="8" borderId="18" xfId="34" applyFont="1" applyFill="1" applyBorder="1">
      <alignment horizontal="center" vertical="center" wrapText="1"/>
    </xf>
    <xf numFmtId="0" fontId="11" fillId="8" borderId="21" xfId="37" applyFont="1" applyFill="1" applyBorder="1">
      <alignment horizontal="center" vertical="center" wrapText="1"/>
    </xf>
    <xf numFmtId="0" fontId="4" fillId="8" borderId="17" xfId="37" applyFill="1" applyBorder="1">
      <alignment horizontal="center" vertical="center" wrapText="1"/>
    </xf>
    <xf numFmtId="0" fontId="11" fillId="7" borderId="18" xfId="39" applyFont="1" applyFill="1" applyBorder="1" applyAlignment="1">
      <alignment horizontal="center" vertical="center" wrapText="1"/>
    </xf>
    <xf numFmtId="0" fontId="11" fillId="7" borderId="19" xfId="39" applyFont="1" applyFill="1" applyBorder="1" applyAlignment="1">
      <alignment horizontal="center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164" fontId="11" fillId="7" borderId="19" xfId="34" applyNumberFormat="1" applyFont="1" applyFill="1" applyBorder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0" fontId="11" fillId="7" borderId="19" xfId="34" applyFont="1" applyFill="1" applyBorder="1">
      <alignment horizontal="center" vertical="center" wrapText="1"/>
    </xf>
    <xf numFmtId="0" fontId="11" fillId="7" borderId="18" xfId="42" applyFont="1" applyFill="1" applyBorder="1" applyAlignment="1">
      <alignment horizontal="center" vertical="center" wrapText="1"/>
    </xf>
    <xf numFmtId="0" fontId="11" fillId="7" borderId="19" xfId="42" applyFont="1" applyFill="1" applyBorder="1" applyAlignment="1">
      <alignment horizontal="center" vertical="center" wrapText="1"/>
    </xf>
    <xf numFmtId="0" fontId="11" fillId="3" borderId="21" xfId="43" applyFont="1" applyBorder="1" applyAlignment="1">
      <alignment horizontal="center" vertical="center" wrapText="1"/>
    </xf>
    <xf numFmtId="0" fontId="11" fillId="3" borderId="28" xfId="43" applyFont="1" applyBorder="1" applyAlignment="1">
      <alignment horizontal="center" vertical="center" wrapText="1"/>
    </xf>
    <xf numFmtId="0" fontId="11" fillId="3" borderId="22" xfId="43" applyFont="1" applyBorder="1" applyAlignment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0" fontId="11" fillId="7" borderId="19" xfId="35" applyFont="1" applyFill="1" applyBorder="1" applyAlignment="1">
      <alignment horizontal="center" vertical="center" wrapText="1"/>
    </xf>
    <xf numFmtId="0" fontId="17" fillId="6" borderId="33" xfId="12" applyFont="1" applyBorder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1" fillId="7" borderId="18" xfId="40" applyFont="1" applyFill="1" applyBorder="1" applyAlignment="1">
      <alignment horizontal="center" vertical="center" wrapText="1"/>
    </xf>
    <xf numFmtId="0" fontId="11" fillId="7" borderId="19" xfId="40" applyFont="1" applyFill="1" applyBorder="1" applyAlignment="1">
      <alignment horizontal="center" vertical="center" wrapText="1"/>
    </xf>
    <xf numFmtId="0" fontId="11" fillId="7" borderId="20" xfId="42" applyFont="1" applyFill="1" applyBorder="1" applyAlignment="1">
      <alignment horizontal="center" vertical="center" wrapText="1"/>
    </xf>
    <xf numFmtId="0" fontId="9" fillId="0" borderId="0" xfId="61" applyFont="1" applyBorder="1">
      <alignment horizontal="center" vertical="center" wrapText="1"/>
    </xf>
    <xf numFmtId="0" fontId="7" fillId="0" borderId="0" xfId="59" applyFont="1">
      <alignment horizontal="center" vertical="center" wrapText="1"/>
    </xf>
    <xf numFmtId="0" fontId="7" fillId="0" borderId="0" xfId="60" applyFont="1" applyBorder="1">
      <alignment horizontal="center" vertical="center" wrapText="1"/>
    </xf>
    <xf numFmtId="0" fontId="11" fillId="2" borderId="25" xfId="51" applyFont="1" applyBorder="1" applyAlignment="1">
      <alignment horizontal="center" vertical="center" wrapText="1"/>
    </xf>
    <xf numFmtId="0" fontId="11" fillId="2" borderId="26" xfId="51" applyFont="1" applyBorder="1" applyAlignment="1">
      <alignment horizontal="center" vertical="center" wrapText="1"/>
    </xf>
    <xf numFmtId="0" fontId="11" fillId="2" borderId="27" xfId="51" applyFont="1" applyBorder="1" applyAlignment="1">
      <alignment horizontal="center" vertical="center" wrapText="1"/>
    </xf>
    <xf numFmtId="0" fontId="11" fillId="3" borderId="18" xfId="33" applyFont="1" applyBorder="1">
      <alignment horizontal="center" vertical="center" wrapText="1"/>
    </xf>
    <xf numFmtId="0" fontId="11" fillId="3" borderId="19" xfId="33" applyFont="1" applyBorder="1">
      <alignment horizontal="center" vertical="center" wrapText="1"/>
    </xf>
    <xf numFmtId="0" fontId="11" fillId="3" borderId="20" xfId="33" applyFont="1" applyBorder="1">
      <alignment horizontal="center" vertical="center" wrapText="1"/>
    </xf>
    <xf numFmtId="0" fontId="11" fillId="8" borderId="18" xfId="37" applyFont="1" applyFill="1" applyBorder="1">
      <alignment horizontal="center" vertical="center" wrapText="1"/>
    </xf>
    <xf numFmtId="0" fontId="11" fillId="8" borderId="20" xfId="37" applyFont="1" applyFill="1" applyBorder="1">
      <alignment horizontal="center" vertical="center" wrapText="1"/>
    </xf>
    <xf numFmtId="0" fontId="11" fillId="8" borderId="18" xfId="34" applyFont="1" applyFill="1" applyBorder="1">
      <alignment horizontal="center" vertical="center" wrapText="1"/>
    </xf>
    <xf numFmtId="0" fontId="11" fillId="8" borderId="19" xfId="34" applyFont="1" applyFill="1" applyBorder="1">
      <alignment horizontal="center" vertical="center" wrapText="1"/>
    </xf>
    <xf numFmtId="0" fontId="11" fillId="8" borderId="18" xfId="36" applyFont="1" applyFill="1" applyBorder="1" applyAlignment="1">
      <alignment horizontal="center" vertical="center" wrapText="1"/>
    </xf>
    <xf numFmtId="0" fontId="11" fillId="8" borderId="19" xfId="36" applyFont="1" applyFill="1" applyBorder="1" applyAlignment="1">
      <alignment horizontal="center" vertical="center" wrapText="1"/>
    </xf>
    <xf numFmtId="0" fontId="11" fillId="7" borderId="18" xfId="36" applyFont="1" applyFill="1" applyBorder="1" applyAlignment="1">
      <alignment horizontal="center" vertical="center" wrapText="1"/>
    </xf>
    <xf numFmtId="0" fontId="11" fillId="7" borderId="19" xfId="36" applyFont="1" applyFill="1" applyBorder="1" applyAlignment="1">
      <alignment horizontal="center" vertical="center" wrapText="1"/>
    </xf>
    <xf numFmtId="0" fontId="11" fillId="7" borderId="18" xfId="37" applyFont="1" applyFill="1" applyBorder="1">
      <alignment horizontal="center" vertical="center" wrapText="1"/>
    </xf>
    <xf numFmtId="0" fontId="11" fillId="7" borderId="20" xfId="37" applyFont="1" applyFill="1" applyBorder="1">
      <alignment horizontal="center" vertical="center" wrapText="1"/>
    </xf>
    <xf numFmtId="0" fontId="11" fillId="7" borderId="20" xfId="39" applyFont="1" applyFill="1" applyBorder="1" applyAlignment="1">
      <alignment horizontal="center" vertical="center" wrapText="1"/>
    </xf>
    <xf numFmtId="0" fontId="11" fillId="7" borderId="20" xfId="34" applyFont="1" applyFill="1" applyBorder="1">
      <alignment horizontal="center" vertical="center" wrapText="1"/>
    </xf>
    <xf numFmtId="0" fontId="11" fillId="7" borderId="20" xfId="35" applyFont="1" applyFill="1" applyBorder="1" applyAlignment="1">
      <alignment horizontal="center" vertical="center" wrapText="1"/>
    </xf>
    <xf numFmtId="0" fontId="11" fillId="8" borderId="20" xfId="36" applyFont="1" applyFill="1" applyBorder="1" applyAlignment="1">
      <alignment horizontal="center" vertical="center" wrapText="1"/>
    </xf>
    <xf numFmtId="0" fontId="15" fillId="4" borderId="29" xfId="8" applyFont="1" applyBorder="1">
      <alignment horizontal="center" vertical="center" textRotation="90" wrapText="1"/>
    </xf>
    <xf numFmtId="0" fontId="15" fillId="4" borderId="36" xfId="8" applyFont="1" applyBorder="1">
      <alignment horizontal="center" vertical="center" textRotation="90" wrapText="1"/>
    </xf>
    <xf numFmtId="0" fontId="15" fillId="4" borderId="42" xfId="8" applyFont="1" applyBorder="1">
      <alignment horizontal="center" vertical="center" textRotation="90" wrapText="1"/>
    </xf>
    <xf numFmtId="0" fontId="15" fillId="4" borderId="29" xfId="9" applyFont="1" applyBorder="1">
      <alignment horizontal="center" vertical="center" wrapText="1"/>
    </xf>
    <xf numFmtId="0" fontId="15" fillId="4" borderId="36" xfId="9" applyFont="1" applyBorder="1">
      <alignment horizontal="center" vertical="center" wrapText="1"/>
    </xf>
    <xf numFmtId="0" fontId="15" fillId="4" borderId="35" xfId="9" applyFont="1" applyBorder="1">
      <alignment horizontal="center" vertical="center" wrapText="1"/>
    </xf>
    <xf numFmtId="0" fontId="15" fillId="4" borderId="30" xfId="10" applyFont="1" applyBorder="1">
      <alignment horizontal="center" vertical="center" wrapText="1"/>
    </xf>
    <xf numFmtId="0" fontId="15" fillId="4" borderId="31" xfId="10" applyFont="1" applyBorder="1">
      <alignment horizontal="center" vertical="center" wrapText="1"/>
    </xf>
    <xf numFmtId="0" fontId="15" fillId="4" borderId="32" xfId="10" applyFont="1" applyBorder="1">
      <alignment horizontal="center" vertical="center" wrapText="1"/>
    </xf>
    <xf numFmtId="0" fontId="15" fillId="4" borderId="37" xfId="10" applyFont="1" applyBorder="1">
      <alignment horizontal="center" vertical="center" wrapText="1"/>
    </xf>
    <xf numFmtId="0" fontId="15" fillId="4" borderId="23" xfId="10" applyFont="1" applyBorder="1">
      <alignment horizontal="center" vertical="center" wrapText="1"/>
    </xf>
    <xf numFmtId="0" fontId="15" fillId="4" borderId="38" xfId="10" applyFont="1" applyBorder="1">
      <alignment horizontal="center" vertical="center" wrapText="1"/>
    </xf>
    <xf numFmtId="0" fontId="16" fillId="5" borderId="33" xfId="11" applyFont="1" applyBorder="1">
      <alignment horizontal="center" vertical="center" wrapText="1"/>
    </xf>
    <xf numFmtId="0" fontId="16" fillId="5" borderId="34" xfId="11" applyFont="1" applyBorder="1">
      <alignment horizontal="center" vertical="center" wrapText="1"/>
    </xf>
    <xf numFmtId="0" fontId="18" fillId="2" borderId="11" xfId="13" applyFont="1" applyBorder="1">
      <alignment horizontal="center" vertical="center" wrapText="1"/>
    </xf>
    <xf numFmtId="0" fontId="18" fillId="2" borderId="39" xfId="13" applyFont="1" applyBorder="1">
      <alignment horizontal="center" vertical="center" wrapText="1"/>
    </xf>
    <xf numFmtId="0" fontId="18" fillId="2" borderId="43" xfId="13" applyFont="1" applyBorder="1">
      <alignment horizontal="center" vertical="center" wrapText="1"/>
    </xf>
    <xf numFmtId="0" fontId="18" fillId="2" borderId="13" xfId="14" applyFont="1" applyBorder="1">
      <alignment horizontal="center" vertical="center" wrapText="1"/>
    </xf>
    <xf numFmtId="0" fontId="18" fillId="2" borderId="36" xfId="14" applyFont="1" applyBorder="1">
      <alignment horizontal="center" vertical="center" wrapText="1"/>
    </xf>
    <xf numFmtId="0" fontId="18" fillId="2" borderId="42" xfId="14" applyFont="1" applyBorder="1">
      <alignment horizontal="center" vertical="center" wrapText="1"/>
    </xf>
    <xf numFmtId="0" fontId="18" fillId="6" borderId="13" xfId="15" applyFont="1" applyBorder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1" fillId="8" borderId="20" xfId="34" applyFont="1" applyFill="1" applyBorder="1">
      <alignment horizontal="center" vertical="center" wrapText="1"/>
    </xf>
    <xf numFmtId="0" fontId="10" fillId="2" borderId="1" xfId="4" applyFont="1">
      <alignment horizontal="center" vertical="center" textRotation="90" wrapText="1"/>
    </xf>
    <xf numFmtId="0" fontId="11" fillId="3" borderId="2" xfId="5" applyFont="1">
      <alignment horizontal="center" vertical="center" textRotation="90" wrapText="1"/>
    </xf>
    <xf numFmtId="0" fontId="10" fillId="4" borderId="2" xfId="6" applyFont="1">
      <alignment horizontal="center" vertical="center" wrapText="1"/>
    </xf>
    <xf numFmtId="0" fontId="15" fillId="4" borderId="29" xfId="7" applyFont="1" applyBorder="1">
      <alignment horizontal="center" vertical="center" wrapText="1"/>
    </xf>
    <xf numFmtId="0" fontId="15" fillId="4" borderId="35" xfId="7" applyFont="1" applyBorder="1">
      <alignment horizontal="center" vertical="center" wrapText="1"/>
    </xf>
    <xf numFmtId="0" fontId="11" fillId="2" borderId="18" xfId="32" applyFont="1" applyBorder="1">
      <alignment horizontal="center" vertical="center" wrapText="1"/>
    </xf>
    <xf numFmtId="0" fontId="11" fillId="2" borderId="19" xfId="32" applyFont="1" applyBorder="1">
      <alignment horizontal="center" vertical="center" wrapText="1"/>
    </xf>
    <xf numFmtId="0" fontId="11" fillId="2" borderId="20" xfId="32" applyFont="1" applyBorder="1">
      <alignment horizontal="center" vertical="center" wrapText="1"/>
    </xf>
    <xf numFmtId="0" fontId="11" fillId="2" borderId="5" xfId="18" applyFont="1">
      <alignment horizontal="center" vertical="center" wrapText="1"/>
    </xf>
    <xf numFmtId="0" fontId="11" fillId="0" borderId="18" xfId="35" applyFont="1" applyBorder="1" applyAlignment="1">
      <alignment horizontal="center" vertical="center" wrapText="1"/>
    </xf>
    <xf numFmtId="0" fontId="11" fillId="0" borderId="19" xfId="35" applyFont="1" applyBorder="1" applyAlignment="1">
      <alignment horizontal="center" vertical="center" wrapText="1"/>
    </xf>
    <xf numFmtId="0" fontId="11" fillId="2" borderId="5" xfId="19" applyFont="1">
      <alignment horizontal="center" vertical="center" wrapText="1"/>
    </xf>
    <xf numFmtId="0" fontId="11" fillId="2" borderId="5" xfId="20" applyFont="1">
      <alignment horizontal="center" vertical="center" wrapText="1"/>
    </xf>
    <xf numFmtId="0" fontId="18" fillId="2" borderId="13" xfId="21" applyFont="1" applyBorder="1">
      <alignment horizontal="center" vertical="center" wrapText="1"/>
    </xf>
    <xf numFmtId="0" fontId="18" fillId="2" borderId="42" xfId="21" applyFont="1" applyBorder="1">
      <alignment horizontal="center" vertical="center" wrapText="1"/>
    </xf>
    <xf numFmtId="0" fontId="18" fillId="6" borderId="15" xfId="15" applyFont="1" applyBorder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8" fillId="5" borderId="11" xfId="16" applyFont="1" applyBorder="1">
      <alignment horizontal="center" vertical="center" wrapText="1"/>
    </xf>
    <xf numFmtId="0" fontId="18" fillId="5" borderId="40" xfId="16" applyFont="1" applyBorder="1">
      <alignment horizontal="center" vertical="center" wrapText="1"/>
    </xf>
    <xf numFmtId="0" fontId="18" fillId="5" borderId="15" xfId="17" applyFont="1" applyBorder="1">
      <alignment horizontal="center" vertical="center" wrapText="1"/>
    </xf>
    <xf numFmtId="0" fontId="18" fillId="5" borderId="41" xfId="17" applyFont="1" applyBorder="1">
      <alignment horizontal="center" vertical="center" wrapText="1"/>
    </xf>
    <xf numFmtId="0" fontId="18" fillId="5" borderId="44" xfId="17" applyFont="1" applyBorder="1">
      <alignment horizontal="center" vertical="center" wrapText="1"/>
    </xf>
    <xf numFmtId="164" fontId="11" fillId="7" borderId="20" xfId="34" applyNumberFormat="1" applyFont="1" applyFill="1" applyBorder="1">
      <alignment horizontal="center" vertical="center" wrapText="1"/>
    </xf>
  </cellXfs>
  <cellStyles count="62">
    <cellStyle name="Default" xfId="1" xr:uid="{00000000-0005-0000-0000-000000000000}"/>
    <cellStyle name="Įprastas" xfId="0" builtinId="0"/>
    <cellStyle name="Plm10Confirm" xfId="59" xr:uid="{00000000-0005-0000-0000-000002000000}"/>
    <cellStyle name="Plm10ConfirmA" xfId="60" xr:uid="{00000000-0005-0000-0000-000003000000}"/>
    <cellStyle name="Plm10ConfirmB" xfId="61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2" xr:uid="{00000000-0005-0000-0000-00000A000000}"/>
    <cellStyle name="SvsDataLeafDoerIns" xfId="40" xr:uid="{00000000-0005-0000-0000-00000B000000}"/>
    <cellStyle name="SvsDataLeafLeft" xfId="35" xr:uid="{00000000-0005-0000-0000-00000C000000}"/>
    <cellStyle name="SvsDataLeafNumber" xfId="41" xr:uid="{00000000-0005-0000-0000-00000D000000}"/>
    <cellStyle name="SvsDataLeafOwner" xfId="39" xr:uid="{00000000-0005-0000-0000-00000E000000}"/>
    <cellStyle name="SvsDataLvl1" xfId="32" xr:uid="{00000000-0005-0000-0000-00000F000000}"/>
    <cellStyle name="SvsDataLvl1CrtEnd" xfId="56" xr:uid="{00000000-0005-0000-0000-000010000000}"/>
    <cellStyle name="SvsDataLvl1CrtName" xfId="53" xr:uid="{00000000-0005-0000-0000-000011000000}"/>
    <cellStyle name="SvsDataLvl1CrtStart" xfId="55" xr:uid="{00000000-0005-0000-0000-000012000000}"/>
    <cellStyle name="SvsDataLvl1Default" xfId="54" xr:uid="{00000000-0005-0000-0000-000013000000}"/>
    <cellStyle name="SvsDataLvl1Doer" xfId="58" xr:uid="{00000000-0005-0000-0000-000014000000}"/>
    <cellStyle name="SvsDataLvl1Owner" xfId="57" xr:uid="{00000000-0005-0000-0000-000015000000}"/>
    <cellStyle name="SvsDataLvl1Summary" xfId="51" xr:uid="{00000000-0005-0000-0000-000016000000}"/>
    <cellStyle name="SvsDataLvl1SummFin" xfId="52" xr:uid="{00000000-0005-0000-0000-000017000000}"/>
    <cellStyle name="SvsDataLvl2" xfId="33" xr:uid="{00000000-0005-0000-0000-000018000000}"/>
    <cellStyle name="SvsDataLvl2CrtEnd" xfId="48" xr:uid="{00000000-0005-0000-0000-000019000000}"/>
    <cellStyle name="SvsDataLvl2CrtName" xfId="45" xr:uid="{00000000-0005-0000-0000-00001A000000}"/>
    <cellStyle name="SvsDataLvl2CrtStart" xfId="47" xr:uid="{00000000-0005-0000-0000-00001B000000}"/>
    <cellStyle name="SvsDataLvl2Default" xfId="46" xr:uid="{00000000-0005-0000-0000-00001C000000}"/>
    <cellStyle name="SvsDataLvl2Doer" xfId="50" xr:uid="{00000000-0005-0000-0000-00001D000000}"/>
    <cellStyle name="SvsDataLvl2Owner" xfId="49" xr:uid="{00000000-0005-0000-0000-00001E000000}"/>
    <cellStyle name="SvsDataLvl2Summary" xfId="43" xr:uid="{00000000-0005-0000-0000-00001F000000}"/>
    <cellStyle name="SvsDataLvl2SummFin" xfId="44" xr:uid="{00000000-0005-0000-0000-000020000000}"/>
    <cellStyle name="SvsHdrColnum" xfId="30" xr:uid="{00000000-0005-0000-0000-000021000000}"/>
    <cellStyle name="SvsHdrColnumFirst" xfId="29" xr:uid="{00000000-0005-0000-0000-000022000000}"/>
    <cellStyle name="SvsHdrColnumLast" xfId="31" xr:uid="{00000000-0005-0000-0000-000023000000}"/>
    <cellStyle name="SvsHdrCrt" xfId="11" xr:uid="{00000000-0005-0000-0000-000024000000}"/>
    <cellStyle name="SvsHdrCrtDates" xfId="15" xr:uid="{00000000-0005-0000-0000-000025000000}"/>
    <cellStyle name="SvsHdrCrtDescFields" xfId="14" xr:uid="{00000000-0005-0000-0000-000026000000}"/>
    <cellStyle name="SvsHdrCrtDiff" xfId="27" xr:uid="{00000000-0005-0000-0000-000027000000}"/>
    <cellStyle name="SvsHdrCrtEnd" xfId="25" xr:uid="{00000000-0005-0000-0000-000028000000}"/>
    <cellStyle name="SvsHdrCrtName" xfId="13" xr:uid="{00000000-0005-0000-0000-000029000000}"/>
    <cellStyle name="SvsHdrCrtStart" xfId="24" xr:uid="{00000000-0005-0000-0000-00002A000000}"/>
    <cellStyle name="SvsHdrFin" xfId="22" xr:uid="{00000000-0005-0000-0000-00002B000000}"/>
    <cellStyle name="SvsHdrFinCurYear" xfId="9" xr:uid="{00000000-0005-0000-0000-00002C000000}"/>
    <cellStyle name="SvsHdrFinsalt" xfId="8" xr:uid="{00000000-0005-0000-0000-00002D000000}"/>
    <cellStyle name="SvsHdrFinSum" xfId="23" xr:uid="{00000000-0005-0000-0000-00002E000000}"/>
    <cellStyle name="SvsHdrFinTitle" xfId="10" xr:uid="{00000000-0005-0000-0000-00002F000000}"/>
    <cellStyle name="SvsHdrFinUom" xfId="26" xr:uid="{00000000-0005-0000-0000-000030000000}"/>
    <cellStyle name="SvsHdrLeaf" xfId="6" xr:uid="{00000000-0005-0000-0000-000031000000}"/>
    <cellStyle name="SvsHdrLeafDesc" xfId="20" xr:uid="{00000000-0005-0000-0000-000032000000}"/>
    <cellStyle name="SvsHdrLeafName" xfId="19" xr:uid="{00000000-0005-0000-0000-000033000000}"/>
    <cellStyle name="SvsHdrLeafNr" xfId="18" xr:uid="{00000000-0005-0000-0000-000034000000}"/>
    <cellStyle name="SvsHdrLevelName1" xfId="4" xr:uid="{00000000-0005-0000-0000-000035000000}"/>
    <cellStyle name="SvsHdrLevelName2" xfId="5" xr:uid="{00000000-0005-0000-0000-000036000000}"/>
    <cellStyle name="SvsHdrPeriod" xfId="7" xr:uid="{00000000-0005-0000-0000-000037000000}"/>
    <cellStyle name="SvsHdrPeriodDates" xfId="21" xr:uid="{00000000-0005-0000-0000-000038000000}"/>
    <cellStyle name="SvsHdrRespDoer" xfId="17" xr:uid="{00000000-0005-0000-0000-000039000000}"/>
    <cellStyle name="SvsHdrRespHdr" xfId="12" xr:uid="{00000000-0005-0000-0000-00003A000000}"/>
    <cellStyle name="SvsHdrRespOwner" xfId="16" xr:uid="{00000000-0005-0000-0000-00003B000000}"/>
    <cellStyle name="SvsHdrRespOwnerIns" xfId="28" xr:uid="{00000000-0005-0000-0000-00003C000000}"/>
    <cellStyle name="SvsHeader" xfId="3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3"/>
  <sheetViews>
    <sheetView tabSelected="1" topLeftCell="C1" zoomScale="120" zoomScaleNormal="120" workbookViewId="0">
      <selection activeCell="D50" sqref="D50"/>
    </sheetView>
  </sheetViews>
  <sheetFormatPr defaultColWidth="9.26953125" defaultRowHeight="12" customHeight="1" x14ac:dyDescent="0.35"/>
  <cols>
    <col min="1" max="2" width="6.7265625" style="1" customWidth="1"/>
    <col min="3" max="3" width="11.36328125" style="1" customWidth="1"/>
    <col min="4" max="4" width="26.7265625" style="1" customWidth="1"/>
    <col min="5" max="5" width="22.36328125" style="1" customWidth="1"/>
    <col min="6" max="6" width="9.54296875" style="1" customWidth="1"/>
    <col min="7" max="7" width="5.7265625" style="1" customWidth="1"/>
    <col min="8" max="8" width="9.1796875" style="1" customWidth="1"/>
    <col min="9" max="9" width="11.36328125" style="1" customWidth="1"/>
    <col min="10" max="10" width="10.36328125" style="1" bestFit="1" customWidth="1"/>
    <col min="11" max="11" width="10.7265625" style="1" bestFit="1" customWidth="1"/>
    <col min="12" max="12" width="11.26953125" style="1" customWidth="1"/>
    <col min="13" max="13" width="11" style="1" bestFit="1" customWidth="1"/>
    <col min="14" max="14" width="17.26953125" style="1" customWidth="1"/>
    <col min="15" max="15" width="5.7265625" style="1" customWidth="1"/>
    <col min="16" max="18" width="7.54296875" style="1" customWidth="1"/>
    <col min="19" max="20" width="17.26953125" style="1" customWidth="1"/>
    <col min="21" max="16384" width="9.26953125" style="1"/>
  </cols>
  <sheetData>
    <row r="1" spans="1:20" ht="12" customHeight="1" x14ac:dyDescent="0.35">
      <c r="B1" s="2"/>
      <c r="C1" s="160" t="s">
        <v>172</v>
      </c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</row>
    <row r="2" spans="1:20" ht="72.75" customHeight="1" x14ac:dyDescent="0.35">
      <c r="A2" s="3"/>
      <c r="B2" s="2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</row>
    <row r="3" spans="1:20" ht="12.75" customHeight="1" thickBot="1" x14ac:dyDescent="0.4"/>
    <row r="4" spans="1:20" ht="20.25" customHeight="1" thickBot="1" x14ac:dyDescent="0.4">
      <c r="A4" s="142" t="s">
        <v>0</v>
      </c>
      <c r="B4" s="143" t="s">
        <v>1</v>
      </c>
      <c r="C4" s="144" t="s">
        <v>2</v>
      </c>
      <c r="D4" s="144"/>
      <c r="E4" s="144"/>
      <c r="F4" s="145" t="s">
        <v>3</v>
      </c>
      <c r="G4" s="118" t="s">
        <v>4</v>
      </c>
      <c r="H4" s="118" t="s">
        <v>5</v>
      </c>
      <c r="I4" s="121" t="s">
        <v>162</v>
      </c>
      <c r="J4" s="124" t="s">
        <v>167</v>
      </c>
      <c r="K4" s="125"/>
      <c r="L4" s="125"/>
      <c r="M4" s="126"/>
      <c r="N4" s="130" t="s">
        <v>6</v>
      </c>
      <c r="O4" s="131"/>
      <c r="P4" s="131"/>
      <c r="Q4" s="131"/>
      <c r="R4" s="131"/>
      <c r="S4" s="90" t="s">
        <v>7</v>
      </c>
      <c r="T4" s="91"/>
    </row>
    <row r="5" spans="1:20" ht="30.75" customHeight="1" thickBot="1" x14ac:dyDescent="0.4">
      <c r="A5" s="142"/>
      <c r="B5" s="143"/>
      <c r="C5" s="144"/>
      <c r="D5" s="144"/>
      <c r="E5" s="144"/>
      <c r="F5" s="146"/>
      <c r="G5" s="119"/>
      <c r="H5" s="119"/>
      <c r="I5" s="122"/>
      <c r="J5" s="127"/>
      <c r="K5" s="128"/>
      <c r="L5" s="128"/>
      <c r="M5" s="129"/>
      <c r="N5" s="132" t="s">
        <v>8</v>
      </c>
      <c r="O5" s="135" t="s">
        <v>9</v>
      </c>
      <c r="P5" s="138">
        <v>2023</v>
      </c>
      <c r="Q5" s="138">
        <v>2024</v>
      </c>
      <c r="R5" s="157">
        <v>2025</v>
      </c>
      <c r="S5" s="162" t="s">
        <v>10</v>
      </c>
      <c r="T5" s="164" t="s">
        <v>11</v>
      </c>
    </row>
    <row r="6" spans="1:20" ht="14.25" customHeight="1" thickBot="1" x14ac:dyDescent="0.4">
      <c r="A6" s="142"/>
      <c r="B6" s="143"/>
      <c r="C6" s="150" t="s">
        <v>12</v>
      </c>
      <c r="D6" s="153" t="s">
        <v>13</v>
      </c>
      <c r="E6" s="154" t="s">
        <v>14</v>
      </c>
      <c r="F6" s="155"/>
      <c r="G6" s="119"/>
      <c r="H6" s="119"/>
      <c r="I6" s="123"/>
      <c r="J6" s="25" t="s">
        <v>149</v>
      </c>
      <c r="K6" s="25" t="s">
        <v>155</v>
      </c>
      <c r="L6" s="25" t="s">
        <v>163</v>
      </c>
      <c r="M6" s="26" t="s">
        <v>15</v>
      </c>
      <c r="N6" s="133"/>
      <c r="O6" s="136"/>
      <c r="P6" s="139"/>
      <c r="Q6" s="139"/>
      <c r="R6" s="158"/>
      <c r="S6" s="163"/>
      <c r="T6" s="165"/>
    </row>
    <row r="7" spans="1:20" ht="14.25" customHeight="1" x14ac:dyDescent="0.35">
      <c r="A7" s="142"/>
      <c r="B7" s="143"/>
      <c r="C7" s="150"/>
      <c r="D7" s="153"/>
      <c r="E7" s="154"/>
      <c r="F7" s="156"/>
      <c r="G7" s="120"/>
      <c r="H7" s="120"/>
      <c r="I7" s="27" t="s">
        <v>16</v>
      </c>
      <c r="J7" s="27" t="s">
        <v>16</v>
      </c>
      <c r="K7" s="27" t="s">
        <v>16</v>
      </c>
      <c r="L7" s="27" t="s">
        <v>16</v>
      </c>
      <c r="M7" s="27" t="s">
        <v>16</v>
      </c>
      <c r="N7" s="134"/>
      <c r="O7" s="137"/>
      <c r="P7" s="140"/>
      <c r="Q7" s="140"/>
      <c r="R7" s="159"/>
      <c r="S7" s="28" t="s">
        <v>17</v>
      </c>
      <c r="T7" s="166"/>
    </row>
    <row r="8" spans="1:20" ht="9.75" customHeight="1" x14ac:dyDescent="0.35">
      <c r="A8" s="10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0">
        <v>14</v>
      </c>
      <c r="O8" s="11">
        <v>15</v>
      </c>
      <c r="P8" s="11">
        <v>16</v>
      </c>
      <c r="Q8" s="11">
        <v>17</v>
      </c>
      <c r="R8" s="11">
        <v>18</v>
      </c>
      <c r="S8" s="10">
        <v>19</v>
      </c>
      <c r="T8" s="12">
        <v>20</v>
      </c>
    </row>
    <row r="9" spans="1:20" ht="72.75" customHeight="1" x14ac:dyDescent="0.35">
      <c r="A9" s="147" t="s">
        <v>18</v>
      </c>
      <c r="B9" s="101" t="s">
        <v>19</v>
      </c>
      <c r="C9" s="81" t="s">
        <v>20</v>
      </c>
      <c r="D9" s="88" t="s">
        <v>21</v>
      </c>
      <c r="E9" s="88" t="s">
        <v>22</v>
      </c>
      <c r="F9" s="81" t="s">
        <v>157</v>
      </c>
      <c r="G9" s="81" t="s">
        <v>23</v>
      </c>
      <c r="H9" s="81" t="s">
        <v>24</v>
      </c>
      <c r="I9" s="79">
        <v>596</v>
      </c>
      <c r="J9" s="79">
        <v>666.4</v>
      </c>
      <c r="K9" s="79">
        <v>700</v>
      </c>
      <c r="L9" s="79">
        <v>750</v>
      </c>
      <c r="M9" s="79">
        <f>L9+K9+J9</f>
        <v>2116.4</v>
      </c>
      <c r="N9" s="108" t="s">
        <v>22</v>
      </c>
      <c r="O9" s="108" t="s">
        <v>22</v>
      </c>
      <c r="P9" s="108" t="s">
        <v>22</v>
      </c>
      <c r="Q9" s="104" t="s">
        <v>158</v>
      </c>
      <c r="R9" s="104" t="s">
        <v>158</v>
      </c>
      <c r="S9" s="77" t="s">
        <v>107</v>
      </c>
      <c r="T9" s="92" t="s">
        <v>24</v>
      </c>
    </row>
    <row r="10" spans="1:20" ht="0.75" customHeight="1" x14ac:dyDescent="0.35">
      <c r="A10" s="148"/>
      <c r="B10" s="102"/>
      <c r="C10" s="82"/>
      <c r="D10" s="89"/>
      <c r="E10" s="89"/>
      <c r="F10" s="82"/>
      <c r="G10" s="82"/>
      <c r="H10" s="82"/>
      <c r="I10" s="80"/>
      <c r="J10" s="80"/>
      <c r="K10" s="80"/>
      <c r="L10" s="80"/>
      <c r="M10" s="80"/>
      <c r="N10" s="109"/>
      <c r="O10" s="109"/>
      <c r="P10" s="109"/>
      <c r="Q10" s="105"/>
      <c r="R10" s="105"/>
      <c r="S10" s="78"/>
      <c r="T10" s="93"/>
    </row>
    <row r="11" spans="1:20" ht="75.75" customHeight="1" x14ac:dyDescent="0.35">
      <c r="A11" s="148"/>
      <c r="B11" s="102"/>
      <c r="C11" s="40" t="s">
        <v>26</v>
      </c>
      <c r="D11" s="42" t="s">
        <v>27</v>
      </c>
      <c r="E11" s="42" t="s">
        <v>22</v>
      </c>
      <c r="F11" s="40" t="s">
        <v>157</v>
      </c>
      <c r="G11" s="40" t="s">
        <v>23</v>
      </c>
      <c r="H11" s="40" t="s">
        <v>171</v>
      </c>
      <c r="I11" s="60">
        <v>7910</v>
      </c>
      <c r="J11" s="60">
        <v>9050</v>
      </c>
      <c r="K11" s="60">
        <v>9050</v>
      </c>
      <c r="L11" s="60">
        <v>9050</v>
      </c>
      <c r="M11" s="41">
        <f>L11+K11+J11</f>
        <v>27150</v>
      </c>
      <c r="N11" s="72" t="s">
        <v>22</v>
      </c>
      <c r="O11" s="72" t="s">
        <v>22</v>
      </c>
      <c r="P11" s="73" t="s">
        <v>158</v>
      </c>
      <c r="Q11" s="73" t="s">
        <v>158</v>
      </c>
      <c r="R11" s="73" t="s">
        <v>158</v>
      </c>
      <c r="S11" s="37" t="s">
        <v>24</v>
      </c>
      <c r="T11" s="45" t="s">
        <v>24</v>
      </c>
    </row>
    <row r="12" spans="1:20" ht="67.5" customHeight="1" x14ac:dyDescent="0.35">
      <c r="A12" s="148"/>
      <c r="B12" s="102"/>
      <c r="C12" s="81" t="s">
        <v>28</v>
      </c>
      <c r="D12" s="88" t="s">
        <v>29</v>
      </c>
      <c r="E12" s="88" t="s">
        <v>22</v>
      </c>
      <c r="F12" s="81" t="s">
        <v>156</v>
      </c>
      <c r="G12" s="81" t="s">
        <v>23</v>
      </c>
      <c r="H12" s="81" t="s">
        <v>30</v>
      </c>
      <c r="I12" s="79">
        <v>233.8</v>
      </c>
      <c r="J12" s="79">
        <v>248.2</v>
      </c>
      <c r="K12" s="79">
        <v>250</v>
      </c>
      <c r="L12" s="79">
        <v>260</v>
      </c>
      <c r="M12" s="79">
        <f>L12+K12+J12</f>
        <v>758.2</v>
      </c>
      <c r="N12" s="108" t="s">
        <v>22</v>
      </c>
      <c r="O12" s="106" t="s">
        <v>22</v>
      </c>
      <c r="P12" s="104" t="s">
        <v>158</v>
      </c>
      <c r="Q12" s="104" t="s">
        <v>158</v>
      </c>
      <c r="R12" s="104" t="s">
        <v>158</v>
      </c>
      <c r="S12" s="77" t="s">
        <v>36</v>
      </c>
      <c r="T12" s="83" t="s">
        <v>31</v>
      </c>
    </row>
    <row r="13" spans="1:20" x14ac:dyDescent="0.35">
      <c r="A13" s="148"/>
      <c r="B13" s="102"/>
      <c r="C13" s="115"/>
      <c r="D13" s="116"/>
      <c r="E13" s="116"/>
      <c r="F13" s="115"/>
      <c r="G13" s="115"/>
      <c r="H13" s="115"/>
      <c r="I13" s="167"/>
      <c r="J13" s="167"/>
      <c r="K13" s="167"/>
      <c r="L13" s="167"/>
      <c r="M13" s="167"/>
      <c r="N13" s="117"/>
      <c r="O13" s="141"/>
      <c r="P13" s="105"/>
      <c r="Q13" s="105"/>
      <c r="R13" s="105"/>
      <c r="S13" s="114"/>
      <c r="T13" s="94"/>
    </row>
    <row r="14" spans="1:20" ht="63" customHeight="1" x14ac:dyDescent="0.35">
      <c r="A14" s="148"/>
      <c r="B14" s="102"/>
      <c r="C14" s="40" t="s">
        <v>32</v>
      </c>
      <c r="D14" s="42" t="s">
        <v>33</v>
      </c>
      <c r="E14" s="42" t="s">
        <v>34</v>
      </c>
      <c r="F14" s="40" t="s">
        <v>157</v>
      </c>
      <c r="G14" s="40" t="s">
        <v>109</v>
      </c>
      <c r="H14" s="40" t="s">
        <v>35</v>
      </c>
      <c r="I14" s="41">
        <v>4578.1000000000004</v>
      </c>
      <c r="J14" s="41">
        <v>5437.5</v>
      </c>
      <c r="K14" s="41">
        <v>5437.5</v>
      </c>
      <c r="L14" s="41">
        <v>5437.5</v>
      </c>
      <c r="M14" s="41">
        <f>L14+K14+J14</f>
        <v>16312.5</v>
      </c>
      <c r="N14" s="72" t="s">
        <v>22</v>
      </c>
      <c r="O14" s="74" t="s">
        <v>22</v>
      </c>
      <c r="P14" s="75" t="s">
        <v>158</v>
      </c>
      <c r="Q14" s="75" t="s">
        <v>158</v>
      </c>
      <c r="R14" s="75" t="s">
        <v>158</v>
      </c>
      <c r="S14" s="37" t="s">
        <v>36</v>
      </c>
      <c r="T14" s="45" t="s">
        <v>37</v>
      </c>
    </row>
    <row r="15" spans="1:20" s="4" customFormat="1" ht="81.75" customHeight="1" x14ac:dyDescent="0.35">
      <c r="A15" s="148"/>
      <c r="B15" s="102"/>
      <c r="C15" s="81" t="s">
        <v>38</v>
      </c>
      <c r="D15" s="88" t="s">
        <v>39</v>
      </c>
      <c r="E15" s="88" t="s">
        <v>40</v>
      </c>
      <c r="F15" s="81" t="s">
        <v>157</v>
      </c>
      <c r="G15" s="81" t="s">
        <v>23</v>
      </c>
      <c r="H15" s="81" t="s">
        <v>24</v>
      </c>
      <c r="I15" s="79">
        <v>120</v>
      </c>
      <c r="J15" s="79">
        <v>128.80000000000001</v>
      </c>
      <c r="K15" s="79">
        <v>130</v>
      </c>
      <c r="L15" s="79">
        <v>135</v>
      </c>
      <c r="M15" s="79">
        <f>L15+K15+J15</f>
        <v>393.8</v>
      </c>
      <c r="N15" s="39" t="s">
        <v>152</v>
      </c>
      <c r="O15" s="81" t="s">
        <v>41</v>
      </c>
      <c r="P15" s="32">
        <v>3</v>
      </c>
      <c r="Q15" s="32">
        <v>3</v>
      </c>
      <c r="R15" s="32">
        <v>3</v>
      </c>
      <c r="S15" s="77" t="s">
        <v>42</v>
      </c>
      <c r="T15" s="83" t="s">
        <v>24</v>
      </c>
    </row>
    <row r="16" spans="1:20" s="4" customFormat="1" ht="69.75" customHeight="1" x14ac:dyDescent="0.35">
      <c r="A16" s="148"/>
      <c r="B16" s="102"/>
      <c r="C16" s="82"/>
      <c r="D16" s="89"/>
      <c r="E16" s="89"/>
      <c r="F16" s="82"/>
      <c r="G16" s="82"/>
      <c r="H16" s="82"/>
      <c r="I16" s="80"/>
      <c r="J16" s="80"/>
      <c r="K16" s="80"/>
      <c r="L16" s="80"/>
      <c r="M16" s="80"/>
      <c r="N16" s="39" t="s">
        <v>166</v>
      </c>
      <c r="O16" s="82"/>
      <c r="P16" s="33">
        <v>3.05</v>
      </c>
      <c r="Q16" s="33">
        <v>3.1</v>
      </c>
      <c r="R16" s="33">
        <v>3.15</v>
      </c>
      <c r="S16" s="78"/>
      <c r="T16" s="84"/>
    </row>
    <row r="17" spans="1:20" s="4" customFormat="1" ht="69.75" customHeight="1" x14ac:dyDescent="0.35">
      <c r="A17" s="148"/>
      <c r="B17" s="102"/>
      <c r="C17" s="82"/>
      <c r="D17" s="89"/>
      <c r="E17" s="89"/>
      <c r="F17" s="82"/>
      <c r="G17" s="82"/>
      <c r="H17" s="82"/>
      <c r="I17" s="80"/>
      <c r="J17" s="80"/>
      <c r="K17" s="80"/>
      <c r="L17" s="80"/>
      <c r="M17" s="80"/>
      <c r="N17" s="39" t="s">
        <v>153</v>
      </c>
      <c r="O17" s="82"/>
      <c r="P17" s="33">
        <v>8</v>
      </c>
      <c r="Q17" s="33">
        <v>9</v>
      </c>
      <c r="R17" s="33">
        <v>10</v>
      </c>
      <c r="S17" s="78"/>
      <c r="T17" s="84"/>
    </row>
    <row r="18" spans="1:20" ht="12.75" customHeight="1" x14ac:dyDescent="0.35">
      <c r="A18" s="148"/>
      <c r="B18" s="103"/>
      <c r="C18" s="85" t="s">
        <v>43</v>
      </c>
      <c r="D18" s="86"/>
      <c r="E18" s="86"/>
      <c r="F18" s="86"/>
      <c r="G18" s="86"/>
      <c r="H18" s="87"/>
      <c r="I18" s="22">
        <f>SUM(I9:I17)</f>
        <v>13437.9</v>
      </c>
      <c r="J18" s="22">
        <f>SUM(J9:J17)</f>
        <v>15530.9</v>
      </c>
      <c r="K18" s="22">
        <f>SUM(K9:K17)</f>
        <v>15567.5</v>
      </c>
      <c r="L18" s="22">
        <f>SUM(L9:L17)</f>
        <v>15632.5</v>
      </c>
      <c r="M18" s="22">
        <f>SUM(M9:M17)</f>
        <v>46730.900000000009</v>
      </c>
      <c r="N18" s="13"/>
      <c r="O18" s="5"/>
      <c r="P18" s="6"/>
      <c r="Q18" s="6"/>
      <c r="R18" s="6"/>
      <c r="S18" s="14"/>
      <c r="T18" s="15"/>
    </row>
    <row r="19" spans="1:20" ht="42" customHeight="1" x14ac:dyDescent="0.35">
      <c r="A19" s="148"/>
      <c r="B19" s="101" t="s">
        <v>44</v>
      </c>
      <c r="C19" s="40" t="s">
        <v>45</v>
      </c>
      <c r="D19" s="42" t="s">
        <v>46</v>
      </c>
      <c r="E19" s="42" t="s">
        <v>142</v>
      </c>
      <c r="F19" s="40" t="s">
        <v>168</v>
      </c>
      <c r="G19" s="40" t="s">
        <v>47</v>
      </c>
      <c r="H19" s="51" t="s">
        <v>48</v>
      </c>
      <c r="I19" s="41">
        <v>1.7</v>
      </c>
      <c r="J19" s="41">
        <v>1.8</v>
      </c>
      <c r="K19" s="41">
        <v>1.8</v>
      </c>
      <c r="L19" s="41">
        <v>1</v>
      </c>
      <c r="M19" s="41">
        <f>L19+K19+J19</f>
        <v>4.5999999999999996</v>
      </c>
      <c r="N19" s="39" t="s">
        <v>143</v>
      </c>
      <c r="O19" s="40" t="s">
        <v>41</v>
      </c>
      <c r="P19" s="29">
        <v>3500</v>
      </c>
      <c r="Q19" s="29">
        <v>3500</v>
      </c>
      <c r="R19" s="29">
        <v>3500</v>
      </c>
      <c r="S19" s="34" t="s">
        <v>24</v>
      </c>
      <c r="T19" s="34" t="s">
        <v>49</v>
      </c>
    </row>
    <row r="20" spans="1:20" ht="31.5" customHeight="1" x14ac:dyDescent="0.35">
      <c r="A20" s="148"/>
      <c r="B20" s="102"/>
      <c r="C20" s="40" t="s">
        <v>50</v>
      </c>
      <c r="D20" s="42" t="s">
        <v>51</v>
      </c>
      <c r="E20" s="42" t="s">
        <v>52</v>
      </c>
      <c r="F20" s="40" t="s">
        <v>168</v>
      </c>
      <c r="G20" s="40" t="s">
        <v>47</v>
      </c>
      <c r="H20" s="40" t="s">
        <v>24</v>
      </c>
      <c r="I20" s="60">
        <v>9</v>
      </c>
      <c r="J20" s="70">
        <v>6.3</v>
      </c>
      <c r="K20" s="70">
        <v>6.3</v>
      </c>
      <c r="L20" s="70">
        <v>6.3</v>
      </c>
      <c r="M20" s="41">
        <f>L20+K20+J20</f>
        <v>18.899999999999999</v>
      </c>
      <c r="N20" s="39" t="s">
        <v>145</v>
      </c>
      <c r="O20" s="40" t="s">
        <v>41</v>
      </c>
      <c r="P20" s="29">
        <v>1000</v>
      </c>
      <c r="Q20" s="29">
        <v>1000</v>
      </c>
      <c r="R20" s="29">
        <v>1000</v>
      </c>
      <c r="S20" s="37" t="s">
        <v>53</v>
      </c>
      <c r="T20" s="34" t="s">
        <v>24</v>
      </c>
    </row>
    <row r="21" spans="1:20" ht="33.75" customHeight="1" x14ac:dyDescent="0.35">
      <c r="A21" s="148"/>
      <c r="B21" s="102"/>
      <c r="C21" s="81" t="s">
        <v>54</v>
      </c>
      <c r="D21" s="88" t="s">
        <v>55</v>
      </c>
      <c r="E21" s="88" t="s">
        <v>144</v>
      </c>
      <c r="F21" s="81" t="s">
        <v>168</v>
      </c>
      <c r="G21" s="81" t="s">
        <v>47</v>
      </c>
      <c r="H21" s="81" t="s">
        <v>24</v>
      </c>
      <c r="I21" s="79">
        <v>49.2</v>
      </c>
      <c r="J21" s="79">
        <v>51.4</v>
      </c>
      <c r="K21" s="79">
        <v>51.4</v>
      </c>
      <c r="L21" s="79">
        <v>51.4</v>
      </c>
      <c r="M21" s="79">
        <f>L21+K21+J21</f>
        <v>154.19999999999999</v>
      </c>
      <c r="N21" s="110" t="s">
        <v>56</v>
      </c>
      <c r="O21" s="81" t="s">
        <v>41</v>
      </c>
      <c r="P21" s="112">
        <v>3500</v>
      </c>
      <c r="Q21" s="112">
        <v>3500</v>
      </c>
      <c r="R21" s="112">
        <v>3500</v>
      </c>
      <c r="S21" s="77" t="s">
        <v>24</v>
      </c>
      <c r="T21" s="83" t="s">
        <v>49</v>
      </c>
    </row>
    <row r="22" spans="1:20" ht="21" customHeight="1" x14ac:dyDescent="0.35">
      <c r="A22" s="148"/>
      <c r="B22" s="102"/>
      <c r="C22" s="82"/>
      <c r="D22" s="89"/>
      <c r="E22" s="89"/>
      <c r="F22" s="82"/>
      <c r="G22" s="82"/>
      <c r="H22" s="82"/>
      <c r="I22" s="80"/>
      <c r="J22" s="80"/>
      <c r="K22" s="80"/>
      <c r="L22" s="80"/>
      <c r="M22" s="80"/>
      <c r="N22" s="111"/>
      <c r="O22" s="82"/>
      <c r="P22" s="113"/>
      <c r="Q22" s="113"/>
      <c r="R22" s="113"/>
      <c r="S22" s="78"/>
      <c r="T22" s="84"/>
    </row>
    <row r="23" spans="1:20" ht="49.5" customHeight="1" x14ac:dyDescent="0.35">
      <c r="A23" s="148"/>
      <c r="B23" s="102"/>
      <c r="C23" s="40" t="s">
        <v>57</v>
      </c>
      <c r="D23" s="42" t="s">
        <v>58</v>
      </c>
      <c r="E23" s="42" t="s">
        <v>22</v>
      </c>
      <c r="F23" s="40" t="s">
        <v>168</v>
      </c>
      <c r="G23" s="68" t="s">
        <v>47</v>
      </c>
      <c r="H23" s="68" t="s">
        <v>24</v>
      </c>
      <c r="I23" s="38">
        <v>0.1</v>
      </c>
      <c r="J23" s="38">
        <v>0.6</v>
      </c>
      <c r="K23" s="38">
        <v>1</v>
      </c>
      <c r="L23" s="38">
        <v>0.6</v>
      </c>
      <c r="M23" s="38">
        <f>L23+K23+J23</f>
        <v>2.2000000000000002</v>
      </c>
      <c r="N23" s="69" t="s">
        <v>159</v>
      </c>
      <c r="O23" s="69" t="s">
        <v>41</v>
      </c>
      <c r="P23" s="30">
        <v>10</v>
      </c>
      <c r="Q23" s="30">
        <v>18</v>
      </c>
      <c r="R23" s="30">
        <v>10</v>
      </c>
      <c r="S23" s="34" t="s">
        <v>105</v>
      </c>
      <c r="T23" s="34" t="s">
        <v>105</v>
      </c>
    </row>
    <row r="24" spans="1:20" ht="18" customHeight="1" x14ac:dyDescent="0.35">
      <c r="A24" s="148"/>
      <c r="B24" s="102"/>
      <c r="C24" s="81" t="s">
        <v>60</v>
      </c>
      <c r="D24" s="88" t="s">
        <v>61</v>
      </c>
      <c r="E24" s="88" t="s">
        <v>22</v>
      </c>
      <c r="F24" s="81" t="s">
        <v>168</v>
      </c>
      <c r="G24" s="81" t="s">
        <v>47</v>
      </c>
      <c r="H24" s="81" t="s">
        <v>24</v>
      </c>
      <c r="I24" s="79">
        <v>14.6</v>
      </c>
      <c r="J24" s="79">
        <v>17</v>
      </c>
      <c r="K24" s="79">
        <v>17</v>
      </c>
      <c r="L24" s="79">
        <v>18</v>
      </c>
      <c r="M24" s="79">
        <f>SUM(J24:L25)</f>
        <v>52</v>
      </c>
      <c r="N24" s="108" t="s">
        <v>22</v>
      </c>
      <c r="O24" s="106" t="s">
        <v>22</v>
      </c>
      <c r="P24" s="104" t="s">
        <v>22</v>
      </c>
      <c r="Q24" s="104" t="s">
        <v>22</v>
      </c>
      <c r="R24" s="104" t="s">
        <v>22</v>
      </c>
      <c r="S24" s="77" t="s">
        <v>62</v>
      </c>
      <c r="T24" s="83" t="s">
        <v>24</v>
      </c>
    </row>
    <row r="25" spans="1:20" ht="21" customHeight="1" x14ac:dyDescent="0.35">
      <c r="A25" s="148"/>
      <c r="B25" s="102"/>
      <c r="C25" s="82"/>
      <c r="D25" s="89"/>
      <c r="E25" s="89"/>
      <c r="F25" s="82"/>
      <c r="G25" s="82"/>
      <c r="H25" s="82"/>
      <c r="I25" s="80"/>
      <c r="J25" s="80"/>
      <c r="K25" s="80"/>
      <c r="L25" s="80"/>
      <c r="M25" s="80"/>
      <c r="N25" s="109"/>
      <c r="O25" s="107"/>
      <c r="P25" s="105"/>
      <c r="Q25" s="105"/>
      <c r="R25" s="105"/>
      <c r="S25" s="78"/>
      <c r="T25" s="84"/>
    </row>
    <row r="26" spans="1:20" ht="28.5" customHeight="1" x14ac:dyDescent="0.35">
      <c r="A26" s="148"/>
      <c r="B26" s="102"/>
      <c r="C26" s="40" t="s">
        <v>63</v>
      </c>
      <c r="D26" s="42" t="s">
        <v>64</v>
      </c>
      <c r="E26" s="42" t="s">
        <v>22</v>
      </c>
      <c r="F26" s="40" t="s">
        <v>168</v>
      </c>
      <c r="G26" s="40" t="s">
        <v>47</v>
      </c>
      <c r="H26" s="40" t="s">
        <v>24</v>
      </c>
      <c r="I26" s="41">
        <v>20.100000000000001</v>
      </c>
      <c r="J26" s="41">
        <v>20.7</v>
      </c>
      <c r="K26" s="41">
        <v>20</v>
      </c>
      <c r="L26" s="41">
        <v>20</v>
      </c>
      <c r="M26" s="41">
        <f>SUM(J26:L26)</f>
        <v>60.7</v>
      </c>
      <c r="N26" s="39" t="s">
        <v>131</v>
      </c>
      <c r="O26" s="39" t="s">
        <v>41</v>
      </c>
      <c r="P26" s="29">
        <v>500</v>
      </c>
      <c r="Q26" s="29">
        <v>500</v>
      </c>
      <c r="R26" s="29">
        <v>500</v>
      </c>
      <c r="S26" s="37" t="s">
        <v>65</v>
      </c>
      <c r="T26" s="34" t="s">
        <v>24</v>
      </c>
    </row>
    <row r="27" spans="1:20" ht="55.5" customHeight="1" x14ac:dyDescent="0.35">
      <c r="A27" s="148"/>
      <c r="B27" s="102"/>
      <c r="C27" s="40" t="s">
        <v>66</v>
      </c>
      <c r="D27" s="42" t="s">
        <v>67</v>
      </c>
      <c r="E27" s="42" t="s">
        <v>22</v>
      </c>
      <c r="F27" s="40" t="s">
        <v>168</v>
      </c>
      <c r="G27" s="40" t="s">
        <v>47</v>
      </c>
      <c r="H27" s="51" t="s">
        <v>24</v>
      </c>
      <c r="I27" s="41">
        <v>14.7</v>
      </c>
      <c r="J27" s="41">
        <v>11</v>
      </c>
      <c r="K27" s="41">
        <v>10</v>
      </c>
      <c r="L27" s="41">
        <v>12</v>
      </c>
      <c r="M27" s="41">
        <f>L27+K27+J27</f>
        <v>33</v>
      </c>
      <c r="N27" s="72" t="s">
        <v>22</v>
      </c>
      <c r="O27" s="72" t="s">
        <v>22</v>
      </c>
      <c r="P27" s="76" t="s">
        <v>22</v>
      </c>
      <c r="Q27" s="76" t="s">
        <v>22</v>
      </c>
      <c r="R27" s="76" t="s">
        <v>22</v>
      </c>
      <c r="S27" s="37" t="s">
        <v>108</v>
      </c>
      <c r="T27" s="45" t="s">
        <v>37</v>
      </c>
    </row>
    <row r="28" spans="1:20" ht="21" customHeight="1" x14ac:dyDescent="0.35">
      <c r="A28" s="148"/>
      <c r="B28" s="102"/>
      <c r="C28" s="52" t="s">
        <v>68</v>
      </c>
      <c r="D28" s="53" t="s">
        <v>69</v>
      </c>
      <c r="E28" s="42" t="s">
        <v>22</v>
      </c>
      <c r="F28" s="40" t="s">
        <v>168</v>
      </c>
      <c r="G28" s="52" t="s">
        <v>47</v>
      </c>
      <c r="H28" s="57" t="s">
        <v>24</v>
      </c>
      <c r="I28" s="59">
        <v>5.5</v>
      </c>
      <c r="J28" s="59">
        <v>5.2</v>
      </c>
      <c r="K28" s="59">
        <v>6</v>
      </c>
      <c r="L28" s="59">
        <v>7</v>
      </c>
      <c r="M28" s="59">
        <f>L28+K28+J28</f>
        <v>18.2</v>
      </c>
      <c r="N28" s="72" t="s">
        <v>22</v>
      </c>
      <c r="O28" s="72" t="s">
        <v>22</v>
      </c>
      <c r="P28" s="76" t="s">
        <v>158</v>
      </c>
      <c r="Q28" s="76" t="s">
        <v>158</v>
      </c>
      <c r="R28" s="76" t="s">
        <v>158</v>
      </c>
      <c r="S28" s="58" t="s">
        <v>70</v>
      </c>
      <c r="T28" s="46" t="s">
        <v>24</v>
      </c>
    </row>
    <row r="29" spans="1:20" ht="30" customHeight="1" x14ac:dyDescent="0.35">
      <c r="A29" s="148"/>
      <c r="B29" s="102"/>
      <c r="C29" s="52" t="s">
        <v>71</v>
      </c>
      <c r="D29" s="53" t="s">
        <v>72</v>
      </c>
      <c r="E29" s="42" t="s">
        <v>22</v>
      </c>
      <c r="F29" s="40" t="s">
        <v>168</v>
      </c>
      <c r="G29" s="52" t="s">
        <v>47</v>
      </c>
      <c r="H29" s="57" t="s">
        <v>24</v>
      </c>
      <c r="I29" s="59">
        <v>18.399999999999999</v>
      </c>
      <c r="J29" s="59">
        <v>32.1</v>
      </c>
      <c r="K29" s="59">
        <v>32</v>
      </c>
      <c r="L29" s="59">
        <v>33</v>
      </c>
      <c r="M29" s="59">
        <f>L29+K29+J29</f>
        <v>97.1</v>
      </c>
      <c r="N29" s="72" t="s">
        <v>22</v>
      </c>
      <c r="O29" s="72" t="s">
        <v>22</v>
      </c>
      <c r="P29" s="76" t="s">
        <v>158</v>
      </c>
      <c r="Q29" s="76" t="s">
        <v>158</v>
      </c>
      <c r="R29" s="76" t="s">
        <v>158</v>
      </c>
      <c r="S29" s="58" t="s">
        <v>73</v>
      </c>
      <c r="T29" s="47" t="s">
        <v>24</v>
      </c>
    </row>
    <row r="30" spans="1:20" ht="24.75" customHeight="1" x14ac:dyDescent="0.35">
      <c r="A30" s="148"/>
      <c r="B30" s="102"/>
      <c r="C30" s="52" t="s">
        <v>74</v>
      </c>
      <c r="D30" s="53" t="s">
        <v>75</v>
      </c>
      <c r="E30" s="42" t="s">
        <v>22</v>
      </c>
      <c r="F30" s="40" t="s">
        <v>168</v>
      </c>
      <c r="G30" s="52" t="s">
        <v>47</v>
      </c>
      <c r="H30" s="57" t="s">
        <v>24</v>
      </c>
      <c r="I30" s="59">
        <v>70.2</v>
      </c>
      <c r="J30" s="59">
        <v>81.3</v>
      </c>
      <c r="K30" s="59">
        <v>85</v>
      </c>
      <c r="L30" s="59">
        <v>90</v>
      </c>
      <c r="M30" s="59">
        <f>L30+K30+J30</f>
        <v>256.3</v>
      </c>
      <c r="N30" s="72" t="s">
        <v>22</v>
      </c>
      <c r="O30" s="72" t="s">
        <v>22</v>
      </c>
      <c r="P30" s="76" t="s">
        <v>158</v>
      </c>
      <c r="Q30" s="76" t="s">
        <v>158</v>
      </c>
      <c r="R30" s="76" t="s">
        <v>158</v>
      </c>
      <c r="S30" s="58" t="s">
        <v>73</v>
      </c>
      <c r="T30" s="47" t="s">
        <v>24</v>
      </c>
    </row>
    <row r="31" spans="1:20" ht="45" customHeight="1" x14ac:dyDescent="0.35">
      <c r="A31" s="148"/>
      <c r="B31" s="102"/>
      <c r="C31" s="52" t="s">
        <v>76</v>
      </c>
      <c r="D31" s="56" t="s">
        <v>77</v>
      </c>
      <c r="E31" s="42" t="s">
        <v>22</v>
      </c>
      <c r="F31" s="40" t="s">
        <v>157</v>
      </c>
      <c r="G31" s="54" t="s">
        <v>110</v>
      </c>
      <c r="H31" s="54" t="s">
        <v>24</v>
      </c>
      <c r="I31" s="38">
        <v>347.2</v>
      </c>
      <c r="J31" s="38">
        <v>345</v>
      </c>
      <c r="K31" s="38">
        <v>355</v>
      </c>
      <c r="L31" s="38">
        <v>365</v>
      </c>
      <c r="M31" s="41">
        <f>L31+K31+J31</f>
        <v>1065</v>
      </c>
      <c r="N31" s="72" t="s">
        <v>22</v>
      </c>
      <c r="O31" s="72" t="s">
        <v>22</v>
      </c>
      <c r="P31" s="76" t="s">
        <v>158</v>
      </c>
      <c r="Q31" s="76" t="s">
        <v>158</v>
      </c>
      <c r="R31" s="76" t="s">
        <v>158</v>
      </c>
      <c r="S31" s="55" t="s">
        <v>78</v>
      </c>
      <c r="T31" s="48" t="s">
        <v>59</v>
      </c>
    </row>
    <row r="32" spans="1:20" ht="12" customHeight="1" x14ac:dyDescent="0.35">
      <c r="A32" s="148"/>
      <c r="B32" s="103"/>
      <c r="C32" s="85" t="s">
        <v>79</v>
      </c>
      <c r="D32" s="86"/>
      <c r="E32" s="86"/>
      <c r="F32" s="86"/>
      <c r="G32" s="86"/>
      <c r="H32" s="87"/>
      <c r="I32" s="22">
        <f>SUM(I19:I31)</f>
        <v>550.70000000000005</v>
      </c>
      <c r="J32" s="22">
        <f>SUM(J19:J31)</f>
        <v>572.4</v>
      </c>
      <c r="K32" s="22">
        <f>SUM(K19:K31)</f>
        <v>585.5</v>
      </c>
      <c r="L32" s="22">
        <f>SUM(L19:L31)</f>
        <v>604.29999999999995</v>
      </c>
      <c r="M32" s="22">
        <f>SUM(M19:M31)</f>
        <v>1762.2</v>
      </c>
      <c r="N32" s="13"/>
      <c r="O32" s="5"/>
      <c r="P32" s="6"/>
      <c r="Q32" s="6"/>
      <c r="R32" s="6"/>
      <c r="S32" s="14"/>
      <c r="T32" s="15"/>
    </row>
    <row r="33" spans="1:21" ht="33.75" customHeight="1" x14ac:dyDescent="0.35">
      <c r="A33" s="148"/>
      <c r="B33" s="101" t="s">
        <v>80</v>
      </c>
      <c r="C33" s="61" t="s">
        <v>158</v>
      </c>
      <c r="D33" s="62" t="s">
        <v>158</v>
      </c>
      <c r="E33" s="62" t="s">
        <v>158</v>
      </c>
      <c r="F33" s="61" t="s">
        <v>158</v>
      </c>
      <c r="G33" s="61" t="s">
        <v>158</v>
      </c>
      <c r="H33" s="61" t="s">
        <v>158</v>
      </c>
      <c r="I33" s="63" t="s">
        <v>158</v>
      </c>
      <c r="J33" s="63" t="s">
        <v>158</v>
      </c>
      <c r="K33" s="63" t="s">
        <v>158</v>
      </c>
      <c r="L33" s="63" t="s">
        <v>158</v>
      </c>
      <c r="M33" s="63" t="s">
        <v>158</v>
      </c>
      <c r="N33" s="64" t="s">
        <v>158</v>
      </c>
      <c r="O33" s="61" t="s">
        <v>158</v>
      </c>
      <c r="P33" s="65" t="s">
        <v>158</v>
      </c>
      <c r="Q33" s="65" t="s">
        <v>158</v>
      </c>
      <c r="R33" s="65" t="s">
        <v>158</v>
      </c>
      <c r="S33" s="66" t="s">
        <v>158</v>
      </c>
      <c r="T33" s="67" t="s">
        <v>158</v>
      </c>
      <c r="U33" s="4"/>
    </row>
    <row r="34" spans="1:21" ht="12" customHeight="1" x14ac:dyDescent="0.35">
      <c r="A34" s="148"/>
      <c r="B34" s="103"/>
      <c r="C34" s="85" t="s">
        <v>82</v>
      </c>
      <c r="D34" s="86"/>
      <c r="E34" s="86"/>
      <c r="F34" s="86"/>
      <c r="G34" s="86"/>
      <c r="H34" s="87"/>
      <c r="I34" s="22">
        <f>SUM(I33:I33)</f>
        <v>0</v>
      </c>
      <c r="J34" s="22">
        <f>SUM(J33:J33)</f>
        <v>0</v>
      </c>
      <c r="K34" s="22">
        <f>SUM(K33:K33)</f>
        <v>0</v>
      </c>
      <c r="L34" s="22">
        <f>SUM(L33:L33)</f>
        <v>0</v>
      </c>
      <c r="M34" s="22">
        <f>SUM(M33:M33)</f>
        <v>0</v>
      </c>
      <c r="N34" s="16"/>
      <c r="O34" s="7"/>
      <c r="P34" s="6"/>
      <c r="Q34" s="6"/>
      <c r="R34" s="6"/>
      <c r="S34" s="14"/>
      <c r="T34" s="15"/>
    </row>
    <row r="35" spans="1:21" ht="37.5" customHeight="1" x14ac:dyDescent="0.35">
      <c r="A35" s="148"/>
      <c r="B35" s="101" t="s">
        <v>83</v>
      </c>
      <c r="C35" s="40" t="s">
        <v>84</v>
      </c>
      <c r="D35" s="42" t="s">
        <v>85</v>
      </c>
      <c r="E35" s="42" t="s">
        <v>22</v>
      </c>
      <c r="F35" s="40" t="s">
        <v>168</v>
      </c>
      <c r="G35" s="40" t="s">
        <v>23</v>
      </c>
      <c r="H35" s="51" t="s">
        <v>24</v>
      </c>
      <c r="I35" s="41">
        <v>75</v>
      </c>
      <c r="J35" s="41">
        <v>375</v>
      </c>
      <c r="K35" s="41">
        <v>400</v>
      </c>
      <c r="L35" s="41">
        <v>450</v>
      </c>
      <c r="M35" s="41">
        <f>L35+K35+J35</f>
        <v>1225</v>
      </c>
      <c r="N35" s="72" t="s">
        <v>22</v>
      </c>
      <c r="O35" s="74" t="s">
        <v>22</v>
      </c>
      <c r="P35" s="76" t="s">
        <v>158</v>
      </c>
      <c r="Q35" s="76" t="s">
        <v>158</v>
      </c>
      <c r="R35" s="76" t="s">
        <v>158</v>
      </c>
      <c r="S35" s="37" t="s">
        <v>36</v>
      </c>
      <c r="T35" s="34" t="s">
        <v>86</v>
      </c>
    </row>
    <row r="36" spans="1:21" ht="69.75" customHeight="1" x14ac:dyDescent="0.35">
      <c r="A36" s="148"/>
      <c r="B36" s="102"/>
      <c r="C36" s="40" t="s">
        <v>87</v>
      </c>
      <c r="D36" s="42" t="s">
        <v>88</v>
      </c>
      <c r="E36" s="42" t="s">
        <v>22</v>
      </c>
      <c r="F36" s="40" t="s">
        <v>168</v>
      </c>
      <c r="G36" s="40" t="s">
        <v>23</v>
      </c>
      <c r="H36" s="51" t="s">
        <v>24</v>
      </c>
      <c r="I36" s="41">
        <v>100</v>
      </c>
      <c r="J36" s="41">
        <v>880</v>
      </c>
      <c r="K36" s="41">
        <v>900</v>
      </c>
      <c r="L36" s="41">
        <v>950</v>
      </c>
      <c r="M36" s="41">
        <f>L36+K36+J36</f>
        <v>2730</v>
      </c>
      <c r="N36" s="72" t="s">
        <v>22</v>
      </c>
      <c r="O36" s="74" t="s">
        <v>22</v>
      </c>
      <c r="P36" s="76" t="s">
        <v>158</v>
      </c>
      <c r="Q36" s="76" t="s">
        <v>158</v>
      </c>
      <c r="R36" s="76" t="s">
        <v>158</v>
      </c>
      <c r="S36" s="37" t="s">
        <v>36</v>
      </c>
      <c r="T36" s="45" t="s">
        <v>24</v>
      </c>
    </row>
    <row r="37" spans="1:21" ht="52.5" customHeight="1" x14ac:dyDescent="0.35">
      <c r="A37" s="148"/>
      <c r="B37" s="102"/>
      <c r="C37" s="40" t="s">
        <v>89</v>
      </c>
      <c r="D37" s="42" t="s">
        <v>90</v>
      </c>
      <c r="E37" s="42" t="s">
        <v>22</v>
      </c>
      <c r="F37" s="40" t="s">
        <v>168</v>
      </c>
      <c r="G37" s="40" t="s">
        <v>23</v>
      </c>
      <c r="H37" s="51" t="s">
        <v>24</v>
      </c>
      <c r="I37" s="41">
        <v>5</v>
      </c>
      <c r="J37" s="41">
        <v>5</v>
      </c>
      <c r="K37" s="41">
        <v>5</v>
      </c>
      <c r="L37" s="41">
        <v>5</v>
      </c>
      <c r="M37" s="41">
        <f>L37+K37+J37</f>
        <v>15</v>
      </c>
      <c r="N37" s="72" t="s">
        <v>22</v>
      </c>
      <c r="O37" s="74" t="s">
        <v>22</v>
      </c>
      <c r="P37" s="76" t="s">
        <v>158</v>
      </c>
      <c r="Q37" s="76" t="s">
        <v>158</v>
      </c>
      <c r="R37" s="76" t="s">
        <v>158</v>
      </c>
      <c r="S37" s="37" t="s">
        <v>36</v>
      </c>
      <c r="T37" s="45" t="s">
        <v>24</v>
      </c>
    </row>
    <row r="38" spans="1:21" ht="91.5" customHeight="1" x14ac:dyDescent="0.35">
      <c r="A38" s="148"/>
      <c r="B38" s="102"/>
      <c r="C38" s="40" t="s">
        <v>91</v>
      </c>
      <c r="D38" s="42" t="s">
        <v>92</v>
      </c>
      <c r="E38" s="42" t="s">
        <v>93</v>
      </c>
      <c r="F38" s="40" t="s">
        <v>157</v>
      </c>
      <c r="G38" s="40" t="s">
        <v>94</v>
      </c>
      <c r="H38" s="51" t="s">
        <v>24</v>
      </c>
      <c r="I38" s="41">
        <v>2</v>
      </c>
      <c r="J38" s="41">
        <v>2</v>
      </c>
      <c r="K38" s="41">
        <v>2</v>
      </c>
      <c r="L38" s="41">
        <v>2</v>
      </c>
      <c r="M38" s="41">
        <f>L38+K38+J38</f>
        <v>6</v>
      </c>
      <c r="N38" s="39" t="s">
        <v>95</v>
      </c>
      <c r="O38" s="40" t="s">
        <v>41</v>
      </c>
      <c r="P38" s="29">
        <v>1</v>
      </c>
      <c r="Q38" s="29">
        <v>1</v>
      </c>
      <c r="R38" s="29">
        <v>1</v>
      </c>
      <c r="S38" s="37" t="s">
        <v>81</v>
      </c>
      <c r="T38" s="34" t="s">
        <v>106</v>
      </c>
    </row>
    <row r="39" spans="1:21" ht="42" customHeight="1" x14ac:dyDescent="0.35">
      <c r="A39" s="148"/>
      <c r="B39" s="103"/>
      <c r="C39" s="85" t="s">
        <v>96</v>
      </c>
      <c r="D39" s="86"/>
      <c r="E39" s="86"/>
      <c r="F39" s="86"/>
      <c r="G39" s="86"/>
      <c r="H39" s="87"/>
      <c r="I39" s="23">
        <f>SUM(I35:I38)</f>
        <v>182</v>
      </c>
      <c r="J39" s="23">
        <f>SUM(J35:J38)</f>
        <v>1262</v>
      </c>
      <c r="K39" s="23">
        <f>SUM(K35:K38)</f>
        <v>1307</v>
      </c>
      <c r="L39" s="23">
        <f>SUM(L35:L38)</f>
        <v>1407</v>
      </c>
      <c r="M39" s="23">
        <f>SUM(M35:M38)</f>
        <v>3976</v>
      </c>
      <c r="N39" s="16"/>
      <c r="O39" s="7"/>
      <c r="P39" s="6"/>
      <c r="Q39" s="6"/>
      <c r="R39" s="6"/>
      <c r="S39" s="17"/>
      <c r="T39" s="18"/>
    </row>
    <row r="40" spans="1:21" ht="88.5" customHeight="1" x14ac:dyDescent="0.35">
      <c r="A40" s="148"/>
      <c r="B40" s="101" t="s">
        <v>97</v>
      </c>
      <c r="C40" s="81" t="s">
        <v>98</v>
      </c>
      <c r="D40" s="88" t="s">
        <v>139</v>
      </c>
      <c r="E40" s="88" t="s">
        <v>148</v>
      </c>
      <c r="F40" s="81" t="s">
        <v>170</v>
      </c>
      <c r="G40" s="81" t="s">
        <v>99</v>
      </c>
      <c r="H40" s="81" t="s">
        <v>24</v>
      </c>
      <c r="I40" s="79">
        <v>16.8</v>
      </c>
      <c r="J40" s="79">
        <v>120</v>
      </c>
      <c r="K40" s="79">
        <v>0</v>
      </c>
      <c r="L40" s="79">
        <v>0</v>
      </c>
      <c r="M40" s="79">
        <f>L40+K40+J40</f>
        <v>120</v>
      </c>
      <c r="N40" s="39" t="s">
        <v>102</v>
      </c>
      <c r="O40" s="40" t="s">
        <v>41</v>
      </c>
      <c r="P40" s="29">
        <v>1</v>
      </c>
      <c r="Q40" s="29">
        <v>0</v>
      </c>
      <c r="R40" s="29">
        <v>0</v>
      </c>
      <c r="S40" s="77" t="s">
        <v>62</v>
      </c>
      <c r="T40" s="83" t="s">
        <v>81</v>
      </c>
      <c r="U40" s="4"/>
    </row>
    <row r="41" spans="1:21" ht="138" customHeight="1" x14ac:dyDescent="0.35">
      <c r="A41" s="148"/>
      <c r="B41" s="102"/>
      <c r="C41" s="82"/>
      <c r="D41" s="89"/>
      <c r="E41" s="89"/>
      <c r="F41" s="82"/>
      <c r="G41" s="82"/>
      <c r="H41" s="82"/>
      <c r="I41" s="80"/>
      <c r="J41" s="80"/>
      <c r="K41" s="80"/>
      <c r="L41" s="80"/>
      <c r="M41" s="80"/>
      <c r="N41" s="39" t="s">
        <v>103</v>
      </c>
      <c r="O41" s="40" t="s">
        <v>41</v>
      </c>
      <c r="P41" s="29">
        <v>40</v>
      </c>
      <c r="Q41" s="29">
        <v>0</v>
      </c>
      <c r="R41" s="29">
        <v>0</v>
      </c>
      <c r="S41" s="78"/>
      <c r="T41" s="84"/>
    </row>
    <row r="42" spans="1:21" ht="24" customHeight="1" x14ac:dyDescent="0.35">
      <c r="A42" s="148"/>
      <c r="B42" s="102"/>
      <c r="C42" s="82"/>
      <c r="D42" s="89"/>
      <c r="E42" s="89"/>
      <c r="F42" s="82"/>
      <c r="G42" s="82"/>
      <c r="H42" s="82"/>
      <c r="I42" s="80"/>
      <c r="J42" s="80"/>
      <c r="K42" s="80"/>
      <c r="L42" s="80"/>
      <c r="M42" s="80"/>
      <c r="N42" s="39" t="s">
        <v>104</v>
      </c>
      <c r="O42" s="40" t="s">
        <v>41</v>
      </c>
      <c r="P42" s="29">
        <v>1</v>
      </c>
      <c r="Q42" s="29">
        <v>1</v>
      </c>
      <c r="R42" s="29">
        <v>1</v>
      </c>
      <c r="S42" s="78"/>
      <c r="T42" s="84"/>
    </row>
    <row r="43" spans="1:21" ht="86.25" customHeight="1" x14ac:dyDescent="0.35">
      <c r="A43" s="148"/>
      <c r="B43" s="102"/>
      <c r="C43" s="36" t="s">
        <v>120</v>
      </c>
      <c r="D43" s="49" t="s">
        <v>111</v>
      </c>
      <c r="E43" s="49" t="s">
        <v>112</v>
      </c>
      <c r="F43" s="40" t="s">
        <v>157</v>
      </c>
      <c r="G43" s="36" t="s">
        <v>23</v>
      </c>
      <c r="H43" s="36" t="s">
        <v>48</v>
      </c>
      <c r="I43" s="50">
        <v>0</v>
      </c>
      <c r="J43" s="50">
        <v>0</v>
      </c>
      <c r="K43" s="50">
        <v>0</v>
      </c>
      <c r="L43" s="50">
        <v>0</v>
      </c>
      <c r="M43" s="50">
        <f>L43+K43+J43</f>
        <v>0</v>
      </c>
      <c r="N43" s="35" t="s">
        <v>138</v>
      </c>
      <c r="O43" s="36" t="s">
        <v>41</v>
      </c>
      <c r="P43" s="29">
        <v>2</v>
      </c>
      <c r="Q43" s="29">
        <v>2</v>
      </c>
      <c r="R43" s="29">
        <v>2</v>
      </c>
      <c r="S43" s="43" t="s">
        <v>164</v>
      </c>
      <c r="T43" s="44" t="s">
        <v>165</v>
      </c>
    </row>
    <row r="44" spans="1:21" s="4" customFormat="1" ht="52.5" customHeight="1" x14ac:dyDescent="0.35">
      <c r="A44" s="148"/>
      <c r="B44" s="102"/>
      <c r="C44" s="81" t="s">
        <v>121</v>
      </c>
      <c r="D44" s="151" t="s">
        <v>113</v>
      </c>
      <c r="E44" s="88" t="s">
        <v>146</v>
      </c>
      <c r="F44" s="81" t="s">
        <v>157</v>
      </c>
      <c r="G44" s="81" t="s">
        <v>23</v>
      </c>
      <c r="H44" s="81" t="s">
        <v>24</v>
      </c>
      <c r="I44" s="79">
        <v>0</v>
      </c>
      <c r="J44" s="79">
        <v>0</v>
      </c>
      <c r="K44" s="79">
        <v>0</v>
      </c>
      <c r="L44" s="79">
        <v>0</v>
      </c>
      <c r="M44" s="79">
        <f>L44+K44+J44</f>
        <v>0</v>
      </c>
      <c r="N44" s="39" t="s">
        <v>114</v>
      </c>
      <c r="O44" s="40" t="s">
        <v>41</v>
      </c>
      <c r="P44" s="29" t="s">
        <v>22</v>
      </c>
      <c r="Q44" s="29" t="s">
        <v>22</v>
      </c>
      <c r="R44" s="29" t="s">
        <v>22</v>
      </c>
      <c r="S44" s="77" t="s">
        <v>115</v>
      </c>
      <c r="T44" s="83" t="s">
        <v>115</v>
      </c>
    </row>
    <row r="45" spans="1:21" s="4" customFormat="1" ht="41" customHeight="1" x14ac:dyDescent="0.35">
      <c r="A45" s="148"/>
      <c r="B45" s="102"/>
      <c r="C45" s="82"/>
      <c r="D45" s="152"/>
      <c r="E45" s="89"/>
      <c r="F45" s="82"/>
      <c r="G45" s="82"/>
      <c r="H45" s="82"/>
      <c r="I45" s="80"/>
      <c r="J45" s="80"/>
      <c r="K45" s="80"/>
      <c r="L45" s="80"/>
      <c r="M45" s="80"/>
      <c r="N45" s="35" t="s">
        <v>154</v>
      </c>
      <c r="O45" s="36" t="s">
        <v>141</v>
      </c>
      <c r="P45" s="29">
        <v>100</v>
      </c>
      <c r="Q45" s="29">
        <v>100</v>
      </c>
      <c r="R45" s="29">
        <v>100</v>
      </c>
      <c r="S45" s="78"/>
      <c r="T45" s="84"/>
    </row>
    <row r="46" spans="1:21" ht="90.75" customHeight="1" x14ac:dyDescent="0.35">
      <c r="A46" s="148"/>
      <c r="B46" s="102"/>
      <c r="C46" s="40" t="s">
        <v>122</v>
      </c>
      <c r="D46" s="42" t="s">
        <v>132</v>
      </c>
      <c r="E46" s="42" t="s">
        <v>133</v>
      </c>
      <c r="F46" s="40" t="s">
        <v>157</v>
      </c>
      <c r="G46" s="40" t="s">
        <v>23</v>
      </c>
      <c r="H46" s="40" t="s">
        <v>24</v>
      </c>
      <c r="I46" s="41">
        <v>0</v>
      </c>
      <c r="J46" s="41">
        <v>0</v>
      </c>
      <c r="K46" s="41">
        <v>0</v>
      </c>
      <c r="L46" s="41">
        <v>0</v>
      </c>
      <c r="M46" s="41">
        <f>L46+K46+J46</f>
        <v>0</v>
      </c>
      <c r="N46" s="39" t="s">
        <v>126</v>
      </c>
      <c r="O46" s="40" t="s">
        <v>41</v>
      </c>
      <c r="P46" s="29">
        <v>25000</v>
      </c>
      <c r="Q46" s="29">
        <v>25000</v>
      </c>
      <c r="R46" s="29">
        <v>25000</v>
      </c>
      <c r="S46" s="37" t="s">
        <v>62</v>
      </c>
      <c r="T46" s="34" t="s">
        <v>147</v>
      </c>
    </row>
    <row r="47" spans="1:21" ht="63" customHeight="1" x14ac:dyDescent="0.35">
      <c r="A47" s="148"/>
      <c r="B47" s="102"/>
      <c r="C47" s="40" t="s">
        <v>123</v>
      </c>
      <c r="D47" s="42" t="s">
        <v>116</v>
      </c>
      <c r="E47" s="42" t="s">
        <v>117</v>
      </c>
      <c r="F47" s="40" t="s">
        <v>157</v>
      </c>
      <c r="G47" s="40" t="s">
        <v>23</v>
      </c>
      <c r="H47" s="40" t="s">
        <v>24</v>
      </c>
      <c r="I47" s="41">
        <v>0</v>
      </c>
      <c r="J47" s="41">
        <v>0</v>
      </c>
      <c r="K47" s="41">
        <v>0</v>
      </c>
      <c r="L47" s="41">
        <v>0</v>
      </c>
      <c r="M47" s="41">
        <f>L47+K47+J47</f>
        <v>0</v>
      </c>
      <c r="N47" s="39" t="s">
        <v>118</v>
      </c>
      <c r="O47" s="40" t="s">
        <v>41</v>
      </c>
      <c r="P47" s="29">
        <v>5</v>
      </c>
      <c r="Q47" s="29">
        <v>5</v>
      </c>
      <c r="R47" s="29">
        <v>5</v>
      </c>
      <c r="S47" s="37" t="s">
        <v>62</v>
      </c>
      <c r="T47" s="34" t="s">
        <v>134</v>
      </c>
    </row>
    <row r="48" spans="1:21" ht="33.75" customHeight="1" x14ac:dyDescent="0.35">
      <c r="A48" s="148"/>
      <c r="B48" s="102"/>
      <c r="C48" s="40" t="s">
        <v>124</v>
      </c>
      <c r="D48" s="42" t="s">
        <v>135</v>
      </c>
      <c r="E48" s="42" t="s">
        <v>161</v>
      </c>
      <c r="F48" s="40" t="s">
        <v>157</v>
      </c>
      <c r="G48" s="40" t="s">
        <v>23</v>
      </c>
      <c r="H48" s="40" t="s">
        <v>24</v>
      </c>
      <c r="I48" s="41">
        <v>5</v>
      </c>
      <c r="J48" s="41">
        <v>5</v>
      </c>
      <c r="K48" s="41">
        <v>5</v>
      </c>
      <c r="L48" s="41">
        <v>5</v>
      </c>
      <c r="M48" s="41">
        <f>L48+K48+J48</f>
        <v>15</v>
      </c>
      <c r="N48" s="39" t="s">
        <v>140</v>
      </c>
      <c r="O48" s="40" t="s">
        <v>141</v>
      </c>
      <c r="P48" s="31">
        <v>100</v>
      </c>
      <c r="Q48" s="31">
        <v>100</v>
      </c>
      <c r="R48" s="31">
        <v>100</v>
      </c>
      <c r="S48" s="37" t="s">
        <v>119</v>
      </c>
      <c r="T48" s="34" t="s">
        <v>119</v>
      </c>
      <c r="U48" s="71"/>
    </row>
    <row r="49" spans="1:20" ht="46.5" customHeight="1" x14ac:dyDescent="0.35">
      <c r="A49" s="148"/>
      <c r="B49" s="102"/>
      <c r="C49" s="40" t="s">
        <v>125</v>
      </c>
      <c r="D49" s="42" t="s">
        <v>160</v>
      </c>
      <c r="E49" s="42" t="s">
        <v>136</v>
      </c>
      <c r="F49" s="40" t="s">
        <v>157</v>
      </c>
      <c r="G49" s="40" t="s">
        <v>23</v>
      </c>
      <c r="H49" s="40" t="s">
        <v>24</v>
      </c>
      <c r="I49" s="41">
        <v>0</v>
      </c>
      <c r="J49" s="41">
        <v>0</v>
      </c>
      <c r="K49" s="41">
        <v>0</v>
      </c>
      <c r="L49" s="41">
        <v>0</v>
      </c>
      <c r="M49" s="41">
        <f>L49+K49+J49</f>
        <v>0</v>
      </c>
      <c r="N49" s="39" t="s">
        <v>137</v>
      </c>
      <c r="O49" s="40" t="s">
        <v>41</v>
      </c>
      <c r="P49" s="31">
        <v>5000</v>
      </c>
      <c r="Q49" s="31">
        <v>5000</v>
      </c>
      <c r="R49" s="31">
        <v>5000</v>
      </c>
      <c r="S49" s="37" t="s">
        <v>62</v>
      </c>
      <c r="T49" s="34" t="s">
        <v>62</v>
      </c>
    </row>
    <row r="50" spans="1:20" ht="30" customHeight="1" x14ac:dyDescent="0.35">
      <c r="A50" s="148"/>
      <c r="B50" s="102"/>
      <c r="C50" s="36" t="s">
        <v>127</v>
      </c>
      <c r="D50" s="49" t="s">
        <v>128</v>
      </c>
      <c r="E50" s="49" t="s">
        <v>169</v>
      </c>
      <c r="F50" s="40" t="s">
        <v>157</v>
      </c>
      <c r="G50" s="36" t="s">
        <v>23</v>
      </c>
      <c r="H50" s="36" t="s">
        <v>24</v>
      </c>
      <c r="I50" s="50">
        <v>2.7</v>
      </c>
      <c r="J50" s="50">
        <v>20</v>
      </c>
      <c r="K50" s="50">
        <v>15</v>
      </c>
      <c r="L50" s="50">
        <v>10</v>
      </c>
      <c r="M50" s="50">
        <f>L50+K50+J50</f>
        <v>45</v>
      </c>
      <c r="N50" s="35" t="s">
        <v>129</v>
      </c>
      <c r="O50" s="36" t="s">
        <v>41</v>
      </c>
      <c r="P50" s="29">
        <v>2</v>
      </c>
      <c r="Q50" s="29">
        <v>1</v>
      </c>
      <c r="R50" s="29">
        <v>1</v>
      </c>
      <c r="S50" s="43" t="s">
        <v>81</v>
      </c>
      <c r="T50" s="44" t="s">
        <v>130</v>
      </c>
    </row>
    <row r="51" spans="1:20" ht="18" customHeight="1" x14ac:dyDescent="0.35">
      <c r="A51" s="148"/>
      <c r="B51" s="103"/>
      <c r="C51" s="85" t="s">
        <v>100</v>
      </c>
      <c r="D51" s="86"/>
      <c r="E51" s="86"/>
      <c r="F51" s="86"/>
      <c r="G51" s="86"/>
      <c r="H51" s="87"/>
      <c r="I51" s="22">
        <f>SUM(I40:I50)</f>
        <v>24.5</v>
      </c>
      <c r="J51" s="22">
        <f>SUM(J40:J50)</f>
        <v>145</v>
      </c>
      <c r="K51" s="22">
        <f t="shared" ref="K51:L51" si="0">SUM(K40:K50)</f>
        <v>20</v>
      </c>
      <c r="L51" s="22">
        <f t="shared" si="0"/>
        <v>15</v>
      </c>
      <c r="M51" s="22">
        <f>SUM(M40:M50)</f>
        <v>180</v>
      </c>
      <c r="N51" s="13"/>
      <c r="O51" s="5"/>
      <c r="P51" s="6"/>
      <c r="Q51" s="6"/>
      <c r="R51" s="6"/>
      <c r="S51" s="14"/>
      <c r="T51" s="15"/>
    </row>
    <row r="52" spans="1:20" ht="12.75" customHeight="1" x14ac:dyDescent="0.35">
      <c r="A52" s="149"/>
      <c r="B52" s="98" t="s">
        <v>101</v>
      </c>
      <c r="C52" s="99"/>
      <c r="D52" s="99"/>
      <c r="E52" s="99"/>
      <c r="F52" s="99"/>
      <c r="G52" s="99"/>
      <c r="H52" s="100"/>
      <c r="I52" s="24">
        <f>I51+I39+I34+I32+I18</f>
        <v>14195.1</v>
      </c>
      <c r="J52" s="24">
        <f>J51+J39+J34+J32+J18</f>
        <v>17510.3</v>
      </c>
      <c r="K52" s="24">
        <f>K51+K39+K34+K32+K18</f>
        <v>17480</v>
      </c>
      <c r="L52" s="24">
        <f>SUM(L51,L39,L34,L32,L18)</f>
        <v>17658.8</v>
      </c>
      <c r="M52" s="24">
        <f>M51+M39+M34+M32+M18</f>
        <v>52649.100000000006</v>
      </c>
      <c r="N52" s="19" t="s">
        <v>25</v>
      </c>
      <c r="O52" s="8" t="s">
        <v>25</v>
      </c>
      <c r="P52" s="9" t="s">
        <v>25</v>
      </c>
      <c r="Q52" s="9" t="s">
        <v>25</v>
      </c>
      <c r="R52" s="9" t="s">
        <v>25</v>
      </c>
      <c r="S52" s="20" t="s">
        <v>25</v>
      </c>
      <c r="T52" s="21" t="s">
        <v>25</v>
      </c>
    </row>
    <row r="54" spans="1:20" ht="12" customHeight="1" x14ac:dyDescent="0.35">
      <c r="A54" s="96"/>
      <c r="B54" s="96"/>
      <c r="C54" s="96"/>
      <c r="D54" s="96"/>
    </row>
    <row r="56" spans="1:20" ht="12" customHeight="1" x14ac:dyDescent="0.35">
      <c r="A56" s="97"/>
      <c r="B56" s="97"/>
      <c r="C56" s="97"/>
      <c r="D56" s="97"/>
    </row>
    <row r="57" spans="1:20" ht="12" customHeight="1" x14ac:dyDescent="0.35">
      <c r="A57" s="95"/>
      <c r="B57" s="95"/>
      <c r="C57" s="95"/>
      <c r="D57" s="95"/>
    </row>
    <row r="59" spans="1:20" ht="12" customHeight="1" x14ac:dyDescent="0.35">
      <c r="A59" s="97"/>
      <c r="B59" s="97"/>
      <c r="C59" s="97"/>
      <c r="D59" s="97"/>
    </row>
    <row r="60" spans="1:20" ht="12" customHeight="1" x14ac:dyDescent="0.35">
      <c r="A60" s="95"/>
      <c r="B60" s="95"/>
      <c r="C60" s="95"/>
      <c r="D60" s="95"/>
    </row>
    <row r="62" spans="1:20" ht="12" customHeight="1" x14ac:dyDescent="0.35">
      <c r="A62" s="97"/>
      <c r="B62" s="97"/>
      <c r="C62" s="97"/>
      <c r="D62" s="97"/>
    </row>
    <row r="63" spans="1:20" ht="12" customHeight="1" x14ac:dyDescent="0.35">
      <c r="A63" s="95"/>
      <c r="B63" s="95"/>
      <c r="C63" s="95"/>
      <c r="D63" s="95"/>
    </row>
  </sheetData>
  <autoFilter ref="A8:T52" xr:uid="{00000000-0009-0000-0000-000000000000}"/>
  <mergeCells count="153">
    <mergeCell ref="M44:M45"/>
    <mergeCell ref="Q5:Q7"/>
    <mergeCell ref="R5:R7"/>
    <mergeCell ref="C1:T2"/>
    <mergeCell ref="S9:S10"/>
    <mergeCell ref="Q9:Q10"/>
    <mergeCell ref="R9:R10"/>
    <mergeCell ref="M9:M10"/>
    <mergeCell ref="N9:N10"/>
    <mergeCell ref="O9:O10"/>
    <mergeCell ref="S5:S6"/>
    <mergeCell ref="T5:T7"/>
    <mergeCell ref="M40:M42"/>
    <mergeCell ref="G9:G10"/>
    <mergeCell ref="I12:I13"/>
    <mergeCell ref="J12:J13"/>
    <mergeCell ref="K12:K13"/>
    <mergeCell ref="L12:L13"/>
    <mergeCell ref="M12:M13"/>
    <mergeCell ref="H9:H10"/>
    <mergeCell ref="I9:I10"/>
    <mergeCell ref="J9:J10"/>
    <mergeCell ref="K9:K10"/>
    <mergeCell ref="L9:L10"/>
    <mergeCell ref="A4:A7"/>
    <mergeCell ref="B4:B7"/>
    <mergeCell ref="C4:E5"/>
    <mergeCell ref="F4:F5"/>
    <mergeCell ref="G4:G7"/>
    <mergeCell ref="A9:A52"/>
    <mergeCell ref="B33:B34"/>
    <mergeCell ref="C6:C7"/>
    <mergeCell ref="L44:L45"/>
    <mergeCell ref="D40:D42"/>
    <mergeCell ref="E40:E42"/>
    <mergeCell ref="K40:K42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D6:D7"/>
    <mergeCell ref="E6:E7"/>
    <mergeCell ref="F6:F7"/>
    <mergeCell ref="P9:P10"/>
    <mergeCell ref="H4:H7"/>
    <mergeCell ref="I4:I6"/>
    <mergeCell ref="J4:M5"/>
    <mergeCell ref="N4:R4"/>
    <mergeCell ref="N5:N7"/>
    <mergeCell ref="O5:O7"/>
    <mergeCell ref="P5:P7"/>
    <mergeCell ref="O12:O13"/>
    <mergeCell ref="S12:S13"/>
    <mergeCell ref="C12:C13"/>
    <mergeCell ref="D12:D13"/>
    <mergeCell ref="E12:E13"/>
    <mergeCell ref="F12:F13"/>
    <mergeCell ref="G12:G13"/>
    <mergeCell ref="H12:H13"/>
    <mergeCell ref="P12:P13"/>
    <mergeCell ref="Q12:Q13"/>
    <mergeCell ref="R12:R13"/>
    <mergeCell ref="N12:N13"/>
    <mergeCell ref="E21:E22"/>
    <mergeCell ref="F21:F22"/>
    <mergeCell ref="G21:G22"/>
    <mergeCell ref="B9:B18"/>
    <mergeCell ref="C9:C10"/>
    <mergeCell ref="D9:D10"/>
    <mergeCell ref="E9:E10"/>
    <mergeCell ref="F9:F10"/>
    <mergeCell ref="C15:C17"/>
    <mergeCell ref="D15:D17"/>
    <mergeCell ref="E15:E17"/>
    <mergeCell ref="B19:B32"/>
    <mergeCell ref="C21:C22"/>
    <mergeCell ref="D21:D22"/>
    <mergeCell ref="C18:H18"/>
    <mergeCell ref="N21:N22"/>
    <mergeCell ref="O21:O22"/>
    <mergeCell ref="P21:P22"/>
    <mergeCell ref="Q21:Q22"/>
    <mergeCell ref="R21:R22"/>
    <mergeCell ref="H21:H22"/>
    <mergeCell ref="I21:I22"/>
    <mergeCell ref="J21:J22"/>
    <mergeCell ref="K21:K22"/>
    <mergeCell ref="L21:L22"/>
    <mergeCell ref="M21:M22"/>
    <mergeCell ref="R24:R25"/>
    <mergeCell ref="S24:S25"/>
    <mergeCell ref="O24:O25"/>
    <mergeCell ref="P24:P25"/>
    <mergeCell ref="Q24:Q25"/>
    <mergeCell ref="I24:I25"/>
    <mergeCell ref="J24:J25"/>
    <mergeCell ref="K24:K25"/>
    <mergeCell ref="L24:L25"/>
    <mergeCell ref="M24:M25"/>
    <mergeCell ref="N24:N25"/>
    <mergeCell ref="S4:T4"/>
    <mergeCell ref="T9:T10"/>
    <mergeCell ref="T12:T13"/>
    <mergeCell ref="T21:T22"/>
    <mergeCell ref="T40:T42"/>
    <mergeCell ref="S40:S42"/>
    <mergeCell ref="A63:D63"/>
    <mergeCell ref="A54:D54"/>
    <mergeCell ref="A56:D56"/>
    <mergeCell ref="A57:D57"/>
    <mergeCell ref="A59:D59"/>
    <mergeCell ref="A60:D60"/>
    <mergeCell ref="B52:H52"/>
    <mergeCell ref="C51:H51"/>
    <mergeCell ref="B40:B51"/>
    <mergeCell ref="A62:D62"/>
    <mergeCell ref="F40:F42"/>
    <mergeCell ref="G40:G42"/>
    <mergeCell ref="C40:C42"/>
    <mergeCell ref="H40:H42"/>
    <mergeCell ref="I40:I42"/>
    <mergeCell ref="J40:J42"/>
    <mergeCell ref="L40:L42"/>
    <mergeCell ref="B35:B39"/>
    <mergeCell ref="S21:S22"/>
    <mergeCell ref="L15:L17"/>
    <mergeCell ref="M15:M17"/>
    <mergeCell ref="O15:O17"/>
    <mergeCell ref="T44:T45"/>
    <mergeCell ref="S44:S45"/>
    <mergeCell ref="F15:F17"/>
    <mergeCell ref="G15:G17"/>
    <mergeCell ref="H15:H17"/>
    <mergeCell ref="I15:I17"/>
    <mergeCell ref="J15:J17"/>
    <mergeCell ref="K15:K17"/>
    <mergeCell ref="T15:T17"/>
    <mergeCell ref="S15:S17"/>
    <mergeCell ref="C39:H39"/>
    <mergeCell ref="C34:H34"/>
    <mergeCell ref="C32:H32"/>
    <mergeCell ref="T24:T25"/>
    <mergeCell ref="C24:C25"/>
    <mergeCell ref="D24:D25"/>
    <mergeCell ref="E24:E25"/>
    <mergeCell ref="F24:F25"/>
    <mergeCell ref="G24:G25"/>
    <mergeCell ref="H24:H25"/>
  </mergeCells>
  <phoneticPr fontId="20" type="noConversion"/>
  <pageMargins left="0.74803149606299213" right="0.74803149606299213" top="0.98425196850393704" bottom="0.98425196850393704" header="0.51181102362204722" footer="0.51181102362204722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3"/>
  <sheetViews>
    <sheetView workbookViewId="0">
      <selection activeCell="E15" sqref="E15"/>
    </sheetView>
  </sheetViews>
  <sheetFormatPr defaultRowHeight="14.5" x14ac:dyDescent="0.35"/>
  <sheetData>
    <row r="2" spans="2:2" x14ac:dyDescent="0.35">
      <c r="B2" t="s">
        <v>150</v>
      </c>
    </row>
    <row r="3" spans="2:2" x14ac:dyDescent="0.35">
      <c r="B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04 Valdymo programa</vt:lpstr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Uršulia Seniut</cp:lastModifiedBy>
  <cp:lastPrinted>2020-02-04T14:03:10Z</cp:lastPrinted>
  <dcterms:created xsi:type="dcterms:W3CDTF">2017-03-20T14:25:03Z</dcterms:created>
  <dcterms:modified xsi:type="dcterms:W3CDTF">2023-07-18T11:41:07Z</dcterms:modified>
</cp:coreProperties>
</file>