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defaultThemeVersion="166925"/>
  <mc:AlternateContent xmlns:mc="http://schemas.openxmlformats.org/markup-compatibility/2006">
    <mc:Choice Requires="x15">
      <x15ac:absPath xmlns:x15ac="http://schemas.microsoft.com/office/spreadsheetml/2010/11/ac" url="\\data\Investicijų skyrius\Dokumentai\Investicijų skyrius\Matveiko\SVP\2023-2025 m. SVP\Patvirtintas SVP TS\"/>
    </mc:Choice>
  </mc:AlternateContent>
  <xr:revisionPtr revIDLastSave="0" documentId="13_ncr:1_{C4620884-4455-4245-9F9C-FB9ED396C6CC}" xr6:coauthVersionLast="47" xr6:coauthVersionMax="47" xr10:uidLastSave="{00000000-0000-0000-0000-000000000000}"/>
  <bookViews>
    <workbookView xWindow="380" yWindow="380" windowWidth="28800" windowHeight="15410" xr2:uid="{00000000-000D-0000-FFFF-FFFF00000000}"/>
  </bookViews>
  <sheets>
    <sheet name="03 Susisiekimo ir gatvių apš..." sheetId="1" r:id="rId1"/>
    <sheet name="Lapas1" sheetId="2" r:id="rId2"/>
  </sheets>
  <definedNames>
    <definedName name="_xlnm._FilterDatabase" localSheetId="0" hidden="1">'03 Susisiekimo ir gatvių apš...'!$C$8:$T$41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9" i="1" l="1"/>
  <c r="M10" i="1"/>
  <c r="I11" i="1"/>
  <c r="J11" i="1"/>
  <c r="K11" i="1"/>
  <c r="L11" i="1"/>
  <c r="M12" i="1"/>
  <c r="M13" i="1"/>
  <c r="M14" i="1"/>
  <c r="M15" i="1"/>
  <c r="M16" i="1"/>
  <c r="M17" i="1"/>
  <c r="M18" i="1"/>
  <c r="M19" i="1"/>
  <c r="M20" i="1"/>
  <c r="M21" i="1"/>
  <c r="I22" i="1"/>
  <c r="J22" i="1"/>
  <c r="K22" i="1"/>
  <c r="L22" i="1"/>
  <c r="M23" i="1"/>
  <c r="M24" i="1"/>
  <c r="M25" i="1"/>
  <c r="I26" i="1"/>
  <c r="J26" i="1"/>
  <c r="K26" i="1"/>
  <c r="L26" i="1"/>
  <c r="M27" i="1"/>
  <c r="M28" i="1"/>
  <c r="M29" i="1"/>
  <c r="M30" i="1"/>
  <c r="M31" i="1"/>
  <c r="M32" i="1"/>
  <c r="M33" i="1"/>
  <c r="M34" i="1"/>
  <c r="M35" i="1"/>
  <c r="M36" i="1"/>
  <c r="M37" i="1"/>
  <c r="M38" i="1"/>
  <c r="M39" i="1"/>
  <c r="I40" i="1"/>
  <c r="J40" i="1"/>
  <c r="K40" i="1"/>
  <c r="L40" i="1"/>
  <c r="M11" i="1" l="1"/>
  <c r="M41" i="1" s="1"/>
  <c r="M26" i="1"/>
  <c r="K41" i="1"/>
  <c r="M22" i="1"/>
  <c r="M40" i="1"/>
  <c r="J41" i="1"/>
  <c r="I41" i="1"/>
  <c r="L41" i="1"/>
</calcChain>
</file>

<file path=xl/sharedStrings.xml><?xml version="1.0" encoding="utf-8"?>
<sst xmlns="http://schemas.openxmlformats.org/spreadsheetml/2006/main" count="325" uniqueCount="175">
  <si>
    <t>Tikslas</t>
  </si>
  <si>
    <t>Uždavinys</t>
  </si>
  <si>
    <t>Priemonė</t>
  </si>
  <si>
    <t>Planinis terminas</t>
  </si>
  <si>
    <t>Finansavimo šaltinis</t>
  </si>
  <si>
    <t>Asignavimų valdytojas</t>
  </si>
  <si>
    <t>Matavimo rodiklis</t>
  </si>
  <si>
    <t>Atsakingas</t>
  </si>
  <si>
    <t>Rodiklio pavadinimas</t>
  </si>
  <si>
    <t>Mato vnt.</t>
  </si>
  <si>
    <t>Savininkas</t>
  </si>
  <si>
    <t>Vykdytojas</t>
  </si>
  <si>
    <t>Kodas</t>
  </si>
  <si>
    <t>Pavadinimas</t>
  </si>
  <si>
    <t>Aprašymas</t>
  </si>
  <si>
    <t>tūkst. Eur.</t>
  </si>
  <si>
    <t>Administracijos vnt.</t>
  </si>
  <si>
    <t>03.01</t>
  </si>
  <si>
    <t>03.01.01</t>
  </si>
  <si>
    <t>03.01.01.02</t>
  </si>
  <si>
    <t>Kelių ir gatvių remontas bei priežiūra seniūnijose (žvyrkelių greideriavimas, asfaltbetonio duobių remontas,  žvyro ir asfalto dangų įrengimas, žymėjimas ir pan.)</t>
  </si>
  <si>
    <t>Žvyrkelių greideriavimas, asfaltbetonio duobių remontas,  žvyro ir asfalto dangų įrengimas, šaligatvių remontas įrengimas, žymėjimas ir pan.</t>
  </si>
  <si>
    <t>VB</t>
  </si>
  <si>
    <t>Statybos sk.</t>
  </si>
  <si>
    <t>km</t>
  </si>
  <si>
    <t>Vilniaus rajono savivaldybės administracijos seniūnijos</t>
  </si>
  <si>
    <t>03.01.01.03</t>
  </si>
  <si>
    <t>Kelių ir gatvių projektų parengimas, ekspertizės atlikimas, išpildomųjų ir topografinių nuotraukų sudarymas, kelių ir gatvių techninės priežiūros atlikimas</t>
  </si>
  <si>
    <t>VB, SB</t>
  </si>
  <si>
    <t>Atliktų kelių, gatvių projektų, techninės priežiūros objektų skaičius</t>
  </si>
  <si>
    <t>vnt.</t>
  </si>
  <si>
    <t>Atlikti kasmetinius rajono kelių ir miestelių ir kaimų gatvių priežiūros darbus - iš viso:</t>
  </si>
  <si>
    <t>Asfaltbetonio dangos ir šaligatvių įrengimas</t>
  </si>
  <si>
    <t>Asfaltbetonio dangos įrengimas bei atnaujinimas</t>
  </si>
  <si>
    <t>03.01.02.08</t>
  </si>
  <si>
    <t>Avižienių sen., Bukiškio k., Nesvyžiaus g. rekonstrukcija</t>
  </si>
  <si>
    <t>Asfaltbetonio dangos įrengimas</t>
  </si>
  <si>
    <t>Rekonstruoti ir įrengti naujus rajono kelius ir kelio statinius, miestelių ir kaimų gatves - iš viso:</t>
  </si>
  <si>
    <t>03.01.03</t>
  </si>
  <si>
    <t>03.01.03.01</t>
  </si>
  <si>
    <t>SB</t>
  </si>
  <si>
    <t>Seniūnijos</t>
  </si>
  <si>
    <t>-</t>
  </si>
  <si>
    <t xml:space="preserve">Biudžeto planavimo sk. </t>
  </si>
  <si>
    <t>03.01.03.05</t>
  </si>
  <si>
    <t>Skirtos lėšos elektros sąnaudų apmokėjimui</t>
  </si>
  <si>
    <t>Apšviesti rajono gyvenviečių gatves ir plėsti gatvių apšvietimo tinklus - iš viso:</t>
  </si>
  <si>
    <t>03.01.04</t>
  </si>
  <si>
    <t>03.01.04.07</t>
  </si>
  <si>
    <t>Eismo saugos ir aplinkos apsaugos priemonių diegimas vietinės reikšmės gatvėse Rudaminos k., Rudaminos sen., Vilniaus r. (Mokyklos g., Žaibo g., Taikos g., Lydos g.)</t>
  </si>
  <si>
    <t>Apšvietimo, šaligatvių įrengimas Mokyklos g., Žaibo g., Taikos g., Lydos g.</t>
  </si>
  <si>
    <t>ES, SB</t>
  </si>
  <si>
    <t>Saugumo priemonių diegimo skaičius</t>
  </si>
  <si>
    <t>Rekonstruota kelių</t>
  </si>
  <si>
    <t>Sudaryti saugias sąlygas rajono keliuose, miestelių bei kaimų gatvėse pėstiesiems ir dviratininkams - iš viso:</t>
  </si>
  <si>
    <t>Plėtoti rajono gyventojams patogią ir saugią susisiekimo sistemą - iš viso:</t>
  </si>
  <si>
    <t>Projektavimo darbų, ekspertizių, defektavimo atlikimas, išpildomųjų ir topografinių nuotraukų sudarymas ir techninio projekto atlikimas ir pan.</t>
  </si>
  <si>
    <t>Statybos sk., Investicijų sk.</t>
  </si>
  <si>
    <t>Rekonstruojamų kelių, gatvių</t>
  </si>
  <si>
    <t>Apšvietimo infrastruktūros išlaikymo išlaidos Vilniaus r.</t>
  </si>
  <si>
    <t>Suremontuotų kelių ir gatvių seniūnijose ilgis</t>
  </si>
  <si>
    <t>Galinės k., Aukštųjų Rusokų v.s., Mažosios Riešės v.s., Galinės ir Kalno gatvių nuo valstybinės reikšmės rajoninio kelio Nr. 5237 iki valstybinės reikšmės rajoninio kelio Nr. 5214 rekonstruoti, Avižienių sen.</t>
  </si>
  <si>
    <t>Zujūnų sen., Upės g. kapitalinis remontas</t>
  </si>
  <si>
    <t>Elektros energijos tinklų įrengimas seniūnijose</t>
  </si>
  <si>
    <t>VB,SB</t>
  </si>
  <si>
    <t>Statybos sk.,</t>
  </si>
  <si>
    <t>03.01.02.11</t>
  </si>
  <si>
    <t>03.01.02.12</t>
  </si>
  <si>
    <t>03.01.02.13</t>
  </si>
  <si>
    <t>Administracija</t>
  </si>
  <si>
    <t>Vilniaus rajono, Riešės seniūnijos, Purnuškių k., Miškinių k., Plačiosios g. ir Sodininkų g. gatvių nuo valstybinės reikšmės magistralinio kelio Nr. A14 iki Dvaro g., Pikeliškių k. rekonstrukcija</t>
  </si>
  <si>
    <t>Tinklų įrengimas</t>
  </si>
  <si>
    <t xml:space="preserve"> SB, ES, VB</t>
  </si>
  <si>
    <t>03.01.04.20</t>
  </si>
  <si>
    <t>Vilniaus rajono Rudaminos seniūnijos kelio ruožo „Rudamina-Šveicarai-Daubėnai“ nuo 0,00 km iki 0,97 km infrastruktūros vystymas ir eismo saugos</t>
  </si>
  <si>
    <t>Projekto metu siekiama sutvarkyti 0,97 km kelių infrastruktūros</t>
  </si>
  <si>
    <t>03.01.02.15</t>
  </si>
  <si>
    <t>03.01.02.17</t>
  </si>
  <si>
    <t>03.01.03.06</t>
  </si>
  <si>
    <t>Gatvių apšvietimo modernizavimas Vilniaus r.</t>
  </si>
  <si>
    <t>Sumažinti energijos suvartojimą gatvių apšvietimo infrastruktūroje.</t>
  </si>
  <si>
    <t>2023 m.</t>
  </si>
  <si>
    <t>Taip</t>
  </si>
  <si>
    <t>Ne</t>
  </si>
  <si>
    <t>Asfaltbetonio dangos įrengimas (1850 m)</t>
  </si>
  <si>
    <t>Asfaltbetonio dangos įrengimas (5840 m)</t>
  </si>
  <si>
    <t>Vilniaus rajono, Zujūnų seniūnijos, Geležių k., Česlovo Milošo g. Balandiškių k., Česlovo Milošo g.  Maskoliškių k., Česlovo Milošo g.   Pūstalaukio k., Česlovo Milošo g.  Pilikonių k., Česlovo Milošo g.  ir Leičių k., Česlovo Milošo g.  kapitalinis remontas</t>
  </si>
  <si>
    <t>03.01.02.20</t>
  </si>
  <si>
    <t>03.01.02.21</t>
  </si>
  <si>
    <t>03.01.02.22</t>
  </si>
  <si>
    <t xml:space="preserve">Vilniaus rajono, Mickūnų seniūnijos,  Gailiūnų g. Gailiūnų k., Riterių g. Gailiūnų k., ir kelio Nr. VL2016 Kairėnai-Paliuliškės kapitalinis remontas </t>
  </si>
  <si>
    <t>Asfaltbetonio dangos ir lietaus nuotekų įrengimas</t>
  </si>
  <si>
    <t>Pagirių seniūnijos, Pagirių k. vietinės reikšmės privažiuojamajam keliui nuo valstybinės reikšmės krašto kelio Nr. 202 Vaidotai–Baltoji Vokė, kuriam suteiktas Durpių gatvės pavadinimas, iki Pagirių pramonės parko tiesti</t>
  </si>
  <si>
    <t>Vilniaus rajono, Riešės seniūnijos, Liubavo kaimo, Malūno gatvės kapitalinis remontas</t>
  </si>
  <si>
    <t>Grindinio dangos bei apšvietimo įrengimas</t>
  </si>
  <si>
    <t>03.01.02.23</t>
  </si>
  <si>
    <t>2024 m.</t>
  </si>
  <si>
    <t>2020 -2024</t>
  </si>
  <si>
    <t>2020 -2025</t>
  </si>
  <si>
    <t>2020 -2022</t>
  </si>
  <si>
    <t>2020 -2023</t>
  </si>
  <si>
    <t>2018 -2023</t>
  </si>
  <si>
    <t>2018 -2021</t>
  </si>
  <si>
    <t>03.01.04.21</t>
  </si>
  <si>
    <t>Projekto metu siekiama sutvarkyti 1,097 km kelių infrastruktūros</t>
  </si>
  <si>
    <t xml:space="preserve"> SB, VB</t>
  </si>
  <si>
    <t>Statybos sk., Lietuvos automobilių kelių direkcija.</t>
  </si>
  <si>
    <t>Statybos sk., Riešės sen.</t>
  </si>
  <si>
    <t>nuolat</t>
  </si>
  <si>
    <t>03.01.04.22</t>
  </si>
  <si>
    <t>Valstybinės reikšmės krašto kelio Nr. 106 Naujoji Vilnia–Rudamina–Vaidotai 13,236 km kairėje kelio pusėje esančios nuovažos ir 13,394 km esančios sankryžos su Pakrantės gatve paprastasis remontas, išplatinant (kairėje kelio pusėje) esamas nuovažas ir atnaujinant jų dangą</t>
  </si>
  <si>
    <t>Projekto metu siekiama atlikti 2-jų nuovažų paprastąjį remontą</t>
  </si>
  <si>
    <t>2021-2023</t>
  </si>
  <si>
    <t>Suremontuota nuovažų</t>
  </si>
  <si>
    <t>03.01.04.23</t>
  </si>
  <si>
    <t xml:space="preserve">Valstybinės reikšmės krašto kelio Nr. 106 Naujoji Vilnia–Rudamina–Vaidotai ruožo nuo 13,190 iki 14,450 km kapitalinis remontas, suremontuojant kelio dangą, įrengiant lietaus nuotekų nuleidimo sistemą, įrengiant / suremontuojant takus ir pėsčiųjų perėjimo (-ų) per kelią organizavimo priemones“ </t>
  </si>
  <si>
    <t>Projekto metu siekiama sutvarkyti 1,26 km kelio infrastruktūros</t>
  </si>
  <si>
    <t>SB, VB</t>
  </si>
  <si>
    <t>Suremontuota kelio infrastruktūra</t>
  </si>
  <si>
    <t>03.01.04.24</t>
  </si>
  <si>
    <t>Valstybinės reikšmės krašto kelio Nr. 103 Vilnius–Polockas ruožo nuo 14,575 iki 16,920 km rekonstravimas įrengiant pėsčiųjų ir dviračių takus</t>
  </si>
  <si>
    <t>Projekto metu įrengta 2,35 km pėsčiųjų ir dviračių takų</t>
  </si>
  <si>
    <t>Pėsčiųjų ir dviračių takų įrengimas</t>
  </si>
  <si>
    <t>03.01.04.25</t>
  </si>
  <si>
    <t>Valstybinės reikšmės rajoninio kelio Nr. 5222 Sapiegiškės–Sužionys–Dirmeitai 3,850 km paprastasis remontas, kairėje kelio pusėje įrengiant autobuso laukimo paviljoną; Valstybinės reikšmės rajoninio kelio Nr. 5215 Nemenčinė–Sužionys–Jonėnai 5,440 km paprastasis remontas, dešinėje kelio pusėje įrengiant autobuso laukimo paviljoną</t>
  </si>
  <si>
    <t>Projekto metu bus įrengti 2 (du) autobusų laukimo paviljonai</t>
  </si>
  <si>
    <t>2020-2023</t>
  </si>
  <si>
    <t>Autobusų laukimo paviljonų įrengimas</t>
  </si>
  <si>
    <t>03.01.04.26</t>
  </si>
  <si>
    <t>Valstybinės reikšmės krašto kelio Nr. 101 Vilnius–Šumskas, ruožo nuo 27,610 iki 29,730 km atnaujinimas</t>
  </si>
  <si>
    <t>Projekto metu siekiama sutvarkyti 2,12 km kelio infrastruktūros</t>
  </si>
  <si>
    <t>2021-2022</t>
  </si>
  <si>
    <t>Sutvarkyta kelio infrastruktūra</t>
  </si>
  <si>
    <t>03.01.04.27</t>
  </si>
  <si>
    <t>Projekto metu siekiama įrengti 8,0 km takų</t>
  </si>
  <si>
    <t>2022-2024</t>
  </si>
  <si>
    <t>Įrengta takų</t>
  </si>
  <si>
    <t>03.01.04.28</t>
  </si>
  <si>
    <t>Valstybinės reikšmės rajoninio kelio Nr. 5210 Bendoriai–Riešė–Kalinas 4,750 km autobusų sustojimo aikštelės įrengimas</t>
  </si>
  <si>
    <t>Projekto metu siekiama įrengti autobusų sustojimo aikštelę</t>
  </si>
  <si>
    <t>2020-2022</t>
  </si>
  <si>
    <t>Įrengta autobusų sustojimo aikštelė</t>
  </si>
  <si>
    <t>03.01.04.29</t>
  </si>
  <si>
    <t xml:space="preserve">Valstybinės reikšmės krašto kelio Nr. 106 Naujoji Vilnia–Rudamina–Vaidotai 18,500 km kapitalinis remontas įrengiant autobusų sustojimo aikšteles; Valstybinės reikšmės krašto kelio Nr. 106 Naujoji Vilnia–Rudamina–Vaidotai 4,495 ir 7,280 km kapitalinis remontas įrengiant autobusų sustojimo aikšteles; Valstybinės reikšmės rajoninio kelio Nr. 101 Vilnius–Šumskas 10,191 km kapitalinis remontas įrengiant autobusų sustojimo aikštelę
</t>
  </si>
  <si>
    <t>Projekto metu siekiama įrengti 5 (penkias) autobusų sustojimo aikšteles</t>
  </si>
  <si>
    <t>Įrengtos autobusų sustojimo aikštelės</t>
  </si>
  <si>
    <t xml:space="preserve"> -</t>
  </si>
  <si>
    <t>Statybos sk., Investicijų sk., Lietuvos automobilių kelių direkcija.</t>
  </si>
  <si>
    <t>03.01.04.30</t>
  </si>
  <si>
    <t>03.01.04.31</t>
  </si>
  <si>
    <t>Šaligatvio bei dviračio tako įrengimas 2543 m</t>
  </si>
  <si>
    <t>Šaligatvio bei dvračio tako įrengimas 1808 m</t>
  </si>
  <si>
    <t>2023-2024</t>
  </si>
  <si>
    <t>Suma</t>
  </si>
  <si>
    <t>Mickūnų sen.</t>
  </si>
  <si>
    <t xml:space="preserve">Mickūnų sen., Statybos sk., </t>
  </si>
  <si>
    <t>Eismo saugos priemonių diegimas Mickūnų seniūnijoje  nuo Mokyklos g. 28, Galgių k., M. Koperniko g., Galgių k. iki Meldų g. 29A. Galgių k.</t>
  </si>
  <si>
    <t xml:space="preserve"> Eismo saugos priemonių diegimas Mickūnų seniūnijoje  nuo Užupio g. 17, Mickūnų mstl. iki Mickūnų glž.</t>
  </si>
  <si>
    <r>
      <rPr>
        <b/>
        <sz val="9"/>
        <rFont val="Times New Roman"/>
        <family val="1"/>
        <charset val="186"/>
      </rPr>
      <t xml:space="preserve">                                                                                                                                                                                                                                                                                                                                                                                                                                                                                                                                                       1 lentelė
2023-2025 METŲ VILNIAUS RAJONO SAVIVALDYBĖS SUSISIEKIMO IR GATVIŲ APŠVIETIMO INFRASTRUKTŪROS GERINIMO PROGRAMOS  NR. 03
TIKSLŲ, UŽDAVINIŲ IR PRIEMONIŲ IŠLAIDŲ SUVESTINĖ</t>
    </r>
    <r>
      <rPr>
        <sz val="9"/>
        <rFont val="Calibri"/>
        <family val="2"/>
      </rPr>
      <t xml:space="preserve">
</t>
    </r>
  </si>
  <si>
    <t>2022 m. skirtos lėšos (pradžioje einamųjų metų)</t>
  </si>
  <si>
    <t>2025 m.</t>
  </si>
  <si>
    <t>Planuojamos lėšos 2023 - 2025 metais</t>
  </si>
  <si>
    <t>Modernizuotų šviestuvų skaičius</t>
  </si>
  <si>
    <t>Vilniaus rajono, Avižienių seniūnijos, Lindiniškių k. Riešės, Ilgosios, Lindiniškių ir Liepų gatvių kapitalinis remontas</t>
  </si>
  <si>
    <t>2022 -2025</t>
  </si>
  <si>
    <t>2021 -2025</t>
  </si>
  <si>
    <t>2018 -2025</t>
  </si>
  <si>
    <t>2021-2025</t>
  </si>
  <si>
    <t>2020-2024</t>
  </si>
  <si>
    <t>2022-2025</t>
  </si>
  <si>
    <t>Investicijų sk.</t>
  </si>
  <si>
    <t>Susisiekimo komunikacijų (gatvių) susijungiančių su valstybinės reikšmės krašto keliu Nr. 108 Vievis-Maišiagala-
Nemenčinė ruožu nuo 22,680 iki 23,770 km, kuriam Maišiagaloje suteikti Kiemelių ir Mokyklos gatvių pavadinimai rekonstravimo projektas</t>
  </si>
  <si>
    <t>Valstybinės reikšmės krašto kelio Nr. 171 Bukiškis–Sudervė–Dūkštos ruožų nuo 0 iki 10.125 km kapitalinis remontas, įrengiant takus</t>
  </si>
  <si>
    <t>Asfaltbetonio dangos atnaujinimas bei šaligatvio įrengimas (3470 km)</t>
  </si>
  <si>
    <t>Vilniaus r. sav., Mickūnų sen., Kairėnų k., Mokyklos g. kapitalinis remontas nuo Egliškių k., Dobilų g. iki Kairėnų kapinių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</si>
</sst>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16" x14ac:knownFonts="1">
    <font>
      <sz val="11"/>
      <color indexed="8"/>
      <name val="Calibri"/>
      <family val="2"/>
      <charset val="186"/>
    </font>
    <font>
      <sz val="9"/>
      <name val="Calibri"/>
      <family val="2"/>
    </font>
    <font>
      <b/>
      <sz val="11"/>
      <name val="Calibri"/>
      <family val="2"/>
    </font>
    <font>
      <sz val="9"/>
      <name val="Calibri"/>
      <family val="1"/>
      <charset val="186"/>
    </font>
    <font>
      <b/>
      <sz val="9"/>
      <name val="Times New Roman"/>
      <family val="1"/>
      <charset val="186"/>
    </font>
    <font>
      <b/>
      <sz val="8"/>
      <name val="Calibri"/>
      <family val="2"/>
    </font>
    <font>
      <sz val="8"/>
      <name val="Calibri"/>
      <family val="2"/>
    </font>
    <font>
      <b/>
      <sz val="9"/>
      <name val="Calibri"/>
      <family val="2"/>
    </font>
    <font>
      <sz val="7"/>
      <name val="Calibri"/>
      <family val="2"/>
    </font>
    <font>
      <b/>
      <sz val="8"/>
      <name val="Calibri"/>
      <family val="2"/>
      <scheme val="minor"/>
    </font>
    <font>
      <sz val="8"/>
      <name val="Calibri"/>
      <family val="2"/>
      <scheme val="minor"/>
    </font>
    <font>
      <sz val="8"/>
      <color theme="1"/>
      <name val="Calibri"/>
      <family val="2"/>
      <scheme val="minor"/>
    </font>
    <font>
      <sz val="9"/>
      <name val="Calibri"/>
      <family val="2"/>
      <charset val="186"/>
      <scheme val="minor"/>
    </font>
    <font>
      <b/>
      <sz val="9"/>
      <name val="Calibri"/>
      <family val="2"/>
      <charset val="186"/>
      <scheme val="minor"/>
    </font>
    <font>
      <b/>
      <sz val="8"/>
      <name val="Calibri"/>
      <family val="2"/>
      <charset val="186"/>
      <scheme val="minor"/>
    </font>
    <font>
      <sz val="8"/>
      <name val="Calibri"/>
      <family val="2"/>
      <charset val="186"/>
      <scheme val="minor"/>
    </font>
  </fonts>
  <fills count="9">
    <fill>
      <patternFill patternType="none"/>
    </fill>
    <fill>
      <patternFill patternType="gray125"/>
    </fill>
    <fill>
      <patternFill patternType="solid">
        <fgColor rgb="FFFFCC00"/>
        <bgColor indexed="64"/>
      </patternFill>
    </fill>
    <fill>
      <patternFill patternType="solid">
        <fgColor rgb="FFFFFF99"/>
        <bgColor indexed="64"/>
      </patternFill>
    </fill>
    <fill>
      <patternFill patternType="solid">
        <fgColor rgb="FFFF9900"/>
        <bgColor indexed="64"/>
      </patternFill>
    </fill>
    <fill>
      <patternFill patternType="solid">
        <fgColor rgb="FFFFAA00"/>
        <bgColor indexed="64"/>
      </patternFill>
    </fill>
    <fill>
      <patternFill patternType="solid">
        <fgColor rgb="FFFF8800"/>
        <bgColor indexed="64"/>
      </patternFill>
    </fill>
    <fill>
      <patternFill patternType="solid">
        <fgColor theme="0"/>
        <bgColor indexed="64"/>
      </patternFill>
    </fill>
    <fill>
      <patternFill patternType="solid">
        <fgColor theme="4" tint="0.59999389629810485"/>
        <bgColor indexed="64"/>
      </patternFill>
    </fill>
  </fills>
  <borders count="42">
    <border>
      <left/>
      <right/>
      <top/>
      <bottom/>
      <diagonal/>
    </border>
    <border>
      <left style="medium">
        <color indexed="0"/>
      </left>
      <right style="thin">
        <color indexed="0"/>
      </right>
      <top style="medium">
        <color indexed="0"/>
      </top>
      <bottom style="thin">
        <color indexed="0"/>
      </bottom>
      <diagonal/>
    </border>
    <border>
      <left style="thin">
        <color indexed="0"/>
      </left>
      <right style="thin">
        <color indexed="0"/>
      </right>
      <top style="medium">
        <color indexed="0"/>
      </top>
      <bottom style="thin">
        <color indexed="0"/>
      </bottom>
      <diagonal/>
    </border>
    <border>
      <left style="medium">
        <color indexed="0"/>
      </left>
      <right style="medium">
        <color indexed="0"/>
      </right>
      <top style="medium">
        <color indexed="0"/>
      </top>
      <bottom style="thin">
        <color indexed="0"/>
      </bottom>
      <diagonal/>
    </border>
    <border>
      <left style="medium">
        <color indexed="0"/>
      </left>
      <right style="thin">
        <color indexed="0"/>
      </right>
      <top style="thin">
        <color indexed="0"/>
      </top>
      <bottom style="thin">
        <color indexed="0"/>
      </bottom>
      <diagonal/>
    </border>
    <border>
      <left style="thin">
        <color indexed="0"/>
      </left>
      <right style="thin">
        <color indexed="0"/>
      </right>
      <top style="thin">
        <color indexed="0"/>
      </top>
      <bottom style="thin">
        <color indexed="0"/>
      </bottom>
      <diagonal/>
    </border>
    <border>
      <left style="thin">
        <color indexed="0"/>
      </left>
      <right style="medium">
        <color indexed="0"/>
      </right>
      <top style="thin">
        <color indexed="0"/>
      </top>
      <bottom style="thin">
        <color indexed="0"/>
      </bottom>
      <diagonal/>
    </border>
    <border>
      <left style="thin">
        <color indexed="0"/>
      </left>
      <right style="hair">
        <color indexed="0"/>
      </right>
      <top style="thin">
        <color indexed="0"/>
      </top>
      <bottom style="hair">
        <color indexed="0"/>
      </bottom>
      <diagonal/>
    </border>
    <border>
      <left style="hair">
        <color indexed="0"/>
      </left>
      <right style="thin">
        <color indexed="0"/>
      </right>
      <top style="thin">
        <color indexed="0"/>
      </top>
      <bottom style="hair">
        <color indexed="0"/>
      </bottom>
      <diagonal/>
    </border>
    <border>
      <left style="thin">
        <color indexed="0"/>
      </left>
      <right style="thin">
        <color indexed="0"/>
      </right>
      <top style="hair">
        <color indexed="0"/>
      </top>
      <bottom style="thin">
        <color indexed="0"/>
      </bottom>
      <diagonal/>
    </border>
    <border>
      <left style="medium">
        <color indexed="0"/>
      </left>
      <right style="thin">
        <color indexed="0"/>
      </right>
      <top style="thin">
        <color indexed="0"/>
      </top>
      <bottom style="medium">
        <color indexed="0"/>
      </bottom>
      <diagonal/>
    </border>
    <border>
      <left style="medium">
        <color indexed="0"/>
      </left>
      <right style="thin">
        <color indexed="0"/>
      </right>
      <top style="thin">
        <color indexed="0"/>
      </top>
      <bottom/>
      <diagonal/>
    </border>
    <border>
      <left style="thin">
        <color indexed="0"/>
      </left>
      <right style="thin">
        <color indexed="0"/>
      </right>
      <top style="thin">
        <color indexed="0"/>
      </top>
      <bottom style="medium">
        <color indexed="0"/>
      </bottom>
      <diagonal/>
    </border>
    <border>
      <left style="thin">
        <color indexed="0"/>
      </left>
      <right style="thin">
        <color indexed="0"/>
      </right>
      <top style="thin">
        <color indexed="0"/>
      </top>
      <bottom/>
      <diagonal/>
    </border>
    <border>
      <left style="thin">
        <color indexed="0"/>
      </left>
      <right style="medium">
        <color indexed="0"/>
      </right>
      <top style="thin">
        <color indexed="0"/>
      </top>
      <bottom style="medium">
        <color indexed="0"/>
      </bottom>
      <diagonal/>
    </border>
    <border>
      <left style="thin">
        <color indexed="0"/>
      </left>
      <right style="medium">
        <color indexed="0"/>
      </right>
      <top style="thin">
        <color indexed="0"/>
      </top>
      <bottom/>
      <diagonal/>
    </border>
    <border>
      <left style="medium">
        <color indexed="0"/>
      </left>
      <right style="thin">
        <color indexed="0"/>
      </right>
      <top style="medium">
        <color indexed="0"/>
      </top>
      <bottom style="medium">
        <color indexed="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0"/>
      </bottom>
      <diagonal/>
    </border>
    <border>
      <left/>
      <right/>
      <top style="thin">
        <color indexed="0"/>
      </top>
      <bottom/>
      <diagonal/>
    </border>
    <border>
      <left style="thin">
        <color indexed="0"/>
      </left>
      <right style="thin">
        <color indexed="0"/>
      </right>
      <top style="medium">
        <color indexed="0"/>
      </top>
      <bottom/>
      <diagonal/>
    </border>
    <border>
      <left style="thin">
        <color indexed="0"/>
      </left>
      <right/>
      <top style="medium">
        <color indexed="0"/>
      </top>
      <bottom/>
      <diagonal/>
    </border>
    <border>
      <left/>
      <right/>
      <top style="medium">
        <color indexed="0"/>
      </top>
      <bottom/>
      <diagonal/>
    </border>
    <border>
      <left/>
      <right style="medium">
        <color indexed="0"/>
      </right>
      <top style="medium">
        <color indexed="0"/>
      </top>
      <bottom/>
      <diagonal/>
    </border>
    <border>
      <left style="medium">
        <color indexed="0"/>
      </left>
      <right/>
      <top style="medium">
        <color indexed="0"/>
      </top>
      <bottom style="thin">
        <color indexed="0"/>
      </bottom>
      <diagonal/>
    </border>
    <border>
      <left/>
      <right/>
      <top style="medium">
        <color indexed="0"/>
      </top>
      <bottom style="thin">
        <color indexed="0"/>
      </bottom>
      <diagonal/>
    </border>
    <border>
      <left style="thin">
        <color indexed="0"/>
      </left>
      <right style="thin">
        <color indexed="0"/>
      </right>
      <top/>
      <bottom style="thin">
        <color indexed="0"/>
      </bottom>
      <diagonal/>
    </border>
    <border>
      <left style="thin">
        <color indexed="0"/>
      </left>
      <right style="thin">
        <color indexed="0"/>
      </right>
      <top/>
      <bottom/>
      <diagonal/>
    </border>
    <border>
      <left style="thin">
        <color indexed="0"/>
      </left>
      <right/>
      <top/>
      <bottom style="thin">
        <color indexed="0"/>
      </bottom>
      <diagonal/>
    </border>
    <border>
      <left/>
      <right style="medium">
        <color indexed="0"/>
      </right>
      <top/>
      <bottom style="thin">
        <color indexed="0"/>
      </bottom>
      <diagonal/>
    </border>
    <border>
      <left style="medium">
        <color indexed="0"/>
      </left>
      <right style="thin">
        <color indexed="0"/>
      </right>
      <top/>
      <bottom/>
      <diagonal/>
    </border>
    <border>
      <left style="medium">
        <color indexed="0"/>
      </left>
      <right style="thin">
        <color indexed="0"/>
      </right>
      <top/>
      <bottom style="thin">
        <color indexed="0"/>
      </bottom>
      <diagonal/>
    </border>
    <border>
      <left style="thin">
        <color indexed="0"/>
      </left>
      <right style="medium">
        <color indexed="0"/>
      </right>
      <top/>
      <bottom/>
      <diagonal/>
    </border>
    <border>
      <left/>
      <right style="thin">
        <color indexed="64"/>
      </right>
      <top style="medium">
        <color indexed="0"/>
      </top>
      <bottom style="thin">
        <color indexed="0"/>
      </bottom>
      <diagonal/>
    </border>
    <border>
      <left style="thin">
        <color indexed="0"/>
      </left>
      <right style="medium">
        <color indexed="0"/>
      </right>
      <top/>
      <bottom style="thin">
        <color indexed="0"/>
      </bottom>
      <diagonal/>
    </border>
    <border>
      <left/>
      <right style="thin">
        <color indexed="64"/>
      </right>
      <top style="thin">
        <color indexed="64"/>
      </top>
      <bottom style="thin">
        <color indexed="64"/>
      </bottom>
      <diagonal/>
    </border>
    <border>
      <left/>
      <right style="medium">
        <color indexed="0"/>
      </right>
      <top style="medium">
        <color indexed="0"/>
      </top>
      <bottom style="thin">
        <color indexed="0"/>
      </bottom>
      <diagonal/>
    </border>
    <border>
      <left/>
      <right style="thin">
        <color indexed="0"/>
      </right>
      <top style="medium">
        <color indexed="0"/>
      </top>
      <bottom/>
      <diagonal/>
    </border>
    <border>
      <left/>
      <right style="thin">
        <color indexed="0"/>
      </right>
      <top/>
      <bottom style="thin">
        <color indexed="0"/>
      </bottom>
      <diagonal/>
    </border>
  </borders>
  <cellStyleXfs count="61">
    <xf numFmtId="0" fontId="0" fillId="0" borderId="0"/>
    <xf numFmtId="0" fontId="1" fillId="0" borderId="0">
      <alignment vertical="top" wrapText="1"/>
    </xf>
    <xf numFmtId="0" fontId="2" fillId="0" borderId="0">
      <alignment horizontal="left" vertical="center" wrapText="1"/>
    </xf>
    <xf numFmtId="0" fontId="2" fillId="0" borderId="0">
      <alignment horizontal="center" vertical="center" wrapText="1"/>
    </xf>
    <xf numFmtId="0" fontId="5" fillId="2" borderId="1">
      <alignment horizontal="center" vertical="center" textRotation="90" wrapText="1"/>
    </xf>
    <xf numFmtId="0" fontId="6" fillId="3" borderId="2">
      <alignment horizontal="center" vertical="center" textRotation="90" wrapText="1"/>
    </xf>
    <xf numFmtId="0" fontId="7" fillId="4" borderId="2">
      <alignment horizontal="center" vertical="center" wrapText="1"/>
    </xf>
    <xf numFmtId="0" fontId="1" fillId="4" borderId="2">
      <alignment horizontal="center" vertical="center" wrapText="1"/>
    </xf>
    <xf numFmtId="0" fontId="1" fillId="4" borderId="2">
      <alignment horizontal="center" vertical="center" textRotation="90" wrapText="1"/>
    </xf>
    <xf numFmtId="0" fontId="1" fillId="4" borderId="2">
      <alignment horizontal="center" vertical="center" wrapText="1"/>
    </xf>
    <xf numFmtId="0" fontId="1" fillId="4" borderId="2">
      <alignment horizontal="center" vertical="center" wrapText="1"/>
    </xf>
    <xf numFmtId="0" fontId="7" fillId="5" borderId="3">
      <alignment horizontal="center" vertical="center" wrapText="1"/>
    </xf>
    <xf numFmtId="0" fontId="5" fillId="6" borderId="3">
      <alignment horizontal="center" vertical="center" wrapText="1"/>
    </xf>
    <xf numFmtId="0" fontId="6" fillId="2" borderId="4">
      <alignment horizontal="center" vertical="center" wrapText="1"/>
    </xf>
    <xf numFmtId="0" fontId="6" fillId="2" borderId="5">
      <alignment horizontal="center" vertical="center" wrapText="1"/>
    </xf>
    <xf numFmtId="0" fontId="6" fillId="6" borderId="5">
      <alignment horizontal="center" vertical="center" wrapText="1"/>
    </xf>
    <xf numFmtId="0" fontId="6" fillId="5" borderId="4">
      <alignment horizontal="center" vertical="center" wrapText="1"/>
    </xf>
    <xf numFmtId="0" fontId="6" fillId="5" borderId="6">
      <alignment horizontal="center" vertical="center" wrapText="1"/>
    </xf>
    <xf numFmtId="0" fontId="1" fillId="2" borderId="5">
      <alignment horizontal="center" vertical="center" wrapText="1"/>
    </xf>
    <xf numFmtId="0" fontId="1" fillId="2" borderId="5">
      <alignment horizontal="center" vertical="center" wrapText="1"/>
    </xf>
    <xf numFmtId="0" fontId="1" fillId="2" borderId="5">
      <alignment horizontal="center" vertical="center" wrapText="1"/>
    </xf>
    <xf numFmtId="0" fontId="6" fillId="2" borderId="5">
      <alignment horizontal="center" vertical="center" wrapText="1"/>
    </xf>
    <xf numFmtId="0" fontId="6" fillId="4" borderId="5">
      <alignment horizontal="center" vertical="center" wrapText="1"/>
    </xf>
    <xf numFmtId="0" fontId="6" fillId="5" borderId="6">
      <alignment horizontal="center" vertical="center" wrapText="1"/>
    </xf>
    <xf numFmtId="0" fontId="6" fillId="2" borderId="7">
      <alignment horizontal="left" vertical="center" wrapText="1"/>
    </xf>
    <xf numFmtId="0" fontId="6" fillId="2" borderId="8">
      <alignment horizontal="right" vertical="center" wrapText="1"/>
    </xf>
    <xf numFmtId="0" fontId="6" fillId="2" borderId="5">
      <alignment horizontal="center" vertical="center"/>
    </xf>
    <xf numFmtId="0" fontId="6" fillId="2" borderId="9">
      <alignment horizontal="center" vertical="center" wrapText="1"/>
    </xf>
    <xf numFmtId="0" fontId="6" fillId="5" borderId="4">
      <alignment horizontal="center" vertical="center" wrapText="1"/>
    </xf>
    <xf numFmtId="0" fontId="8" fillId="0" borderId="10">
      <alignment horizontal="center" vertical="center" wrapText="1"/>
    </xf>
    <xf numFmtId="0" fontId="8" fillId="0" borderId="12">
      <alignment horizontal="center" vertical="center" wrapText="1"/>
    </xf>
    <xf numFmtId="0" fontId="8" fillId="0" borderId="14">
      <alignment horizontal="center" vertical="center" wrapText="1"/>
    </xf>
    <xf numFmtId="0" fontId="6" fillId="2" borderId="16">
      <alignment horizontal="center" vertical="center" wrapText="1"/>
    </xf>
    <xf numFmtId="0" fontId="6" fillId="3" borderId="5">
      <alignment horizontal="center" vertical="center" wrapText="1"/>
    </xf>
    <xf numFmtId="0" fontId="6" fillId="0" borderId="5">
      <alignment horizontal="center" vertical="center" wrapText="1"/>
    </xf>
    <xf numFmtId="0" fontId="6" fillId="0" borderId="5">
      <alignment horizontal="left" vertical="center" wrapText="1"/>
    </xf>
    <xf numFmtId="0" fontId="6" fillId="0" borderId="4">
      <alignment horizontal="left" vertical="center" wrapText="1"/>
    </xf>
    <xf numFmtId="0" fontId="6" fillId="0" borderId="7">
      <alignment horizontal="center" vertical="center" wrapText="1"/>
    </xf>
    <xf numFmtId="0" fontId="6" fillId="0" borderId="8">
      <alignment horizontal="center" vertical="center" wrapText="1"/>
    </xf>
    <xf numFmtId="0" fontId="6" fillId="0" borderId="4">
      <alignment horizontal="right" vertical="center" wrapText="1"/>
    </xf>
    <xf numFmtId="0" fontId="6" fillId="0" borderId="6">
      <alignment horizontal="right" vertical="center" wrapText="1"/>
    </xf>
    <xf numFmtId="0" fontId="6" fillId="3" borderId="5">
      <alignment horizontal="right" vertical="center" wrapText="1"/>
    </xf>
    <xf numFmtId="0" fontId="5" fillId="3" borderId="5">
      <alignment horizontal="center" vertical="center" wrapText="1"/>
    </xf>
    <xf numFmtId="0" fontId="6" fillId="3" borderId="4">
      <alignment horizontal="left" vertical="center" wrapText="1"/>
    </xf>
    <xf numFmtId="0" fontId="6" fillId="3" borderId="5">
      <alignment horizontal="center" vertical="center" wrapText="1"/>
    </xf>
    <xf numFmtId="0" fontId="6" fillId="3" borderId="7">
      <alignment horizontal="center" vertical="center" wrapText="1"/>
    </xf>
    <xf numFmtId="0" fontId="6" fillId="3" borderId="8">
      <alignment horizontal="center" vertical="center" wrapText="1"/>
    </xf>
    <xf numFmtId="0" fontId="6" fillId="3" borderId="4">
      <alignment horizontal="right" vertical="center" wrapText="1"/>
    </xf>
    <xf numFmtId="0" fontId="6" fillId="3" borderId="6">
      <alignment horizontal="right" vertical="center" wrapText="1"/>
    </xf>
    <xf numFmtId="0" fontId="5" fillId="0" borderId="6">
      <alignment horizontal="left" vertical="center" wrapText="1"/>
    </xf>
    <xf numFmtId="0" fontId="5" fillId="2" borderId="12">
      <alignment horizontal="center" vertical="center" wrapText="1"/>
    </xf>
    <xf numFmtId="0" fontId="6" fillId="2" borderId="12">
      <alignment horizontal="right" vertical="center" wrapText="1"/>
    </xf>
    <xf numFmtId="0" fontId="6" fillId="2" borderId="4">
      <alignment horizontal="left" vertical="center" wrapText="1"/>
    </xf>
    <xf numFmtId="0" fontId="6" fillId="2" borderId="5">
      <alignment horizontal="center" vertical="center" wrapText="1"/>
    </xf>
    <xf numFmtId="0" fontId="6" fillId="2" borderId="7">
      <alignment horizontal="center" vertical="center" wrapText="1"/>
    </xf>
    <xf numFmtId="0" fontId="6" fillId="2" borderId="8">
      <alignment horizontal="center" vertical="center" wrapText="1"/>
    </xf>
    <xf numFmtId="0" fontId="6" fillId="2" borderId="4">
      <alignment horizontal="right" vertical="center" wrapText="1"/>
    </xf>
    <xf numFmtId="0" fontId="6" fillId="2" borderId="6">
      <alignment horizontal="right" vertical="center" wrapText="1"/>
    </xf>
    <xf numFmtId="0" fontId="1" fillId="0" borderId="0">
      <alignment horizontal="center" vertical="center" wrapText="1"/>
    </xf>
    <xf numFmtId="0" fontId="1" fillId="0" borderId="21">
      <alignment horizontal="center" vertical="center" wrapText="1"/>
    </xf>
    <xf numFmtId="0" fontId="6" fillId="0" borderId="22">
      <alignment horizontal="center" vertical="center" wrapText="1"/>
    </xf>
  </cellStyleXfs>
  <cellXfs count="122">
    <xf numFmtId="0" fontId="0" fillId="0" borderId="0" xfId="0"/>
    <xf numFmtId="0" fontId="1" fillId="0" borderId="0" xfId="1">
      <alignment vertical="top" wrapText="1"/>
    </xf>
    <xf numFmtId="0" fontId="2" fillId="0" borderId="0" xfId="3">
      <alignment horizontal="center" vertical="center" wrapText="1"/>
    </xf>
    <xf numFmtId="0" fontId="10" fillId="3" borderId="18" xfId="44" applyFont="1" applyBorder="1">
      <alignment horizontal="center" vertical="center" wrapText="1"/>
    </xf>
    <xf numFmtId="0" fontId="10" fillId="3" borderId="17" xfId="45" applyFont="1" applyBorder="1">
      <alignment horizontal="center" vertical="center" wrapText="1"/>
    </xf>
    <xf numFmtId="0" fontId="10" fillId="3" borderId="17" xfId="43" applyFont="1" applyBorder="1" applyAlignment="1">
      <alignment horizontal="center" vertical="center" wrapText="1"/>
    </xf>
    <xf numFmtId="0" fontId="10" fillId="3" borderId="17" xfId="44" applyFont="1" applyBorder="1">
      <alignment horizontal="center" vertical="center" wrapText="1"/>
    </xf>
    <xf numFmtId="0" fontId="10" fillId="3" borderId="17" xfId="47" applyFont="1" applyBorder="1" applyAlignment="1">
      <alignment horizontal="center" vertical="center" wrapText="1"/>
    </xf>
    <xf numFmtId="0" fontId="10" fillId="3" borderId="17" xfId="48" applyFont="1" applyBorder="1" applyAlignment="1">
      <alignment horizontal="center" vertical="center" wrapText="1"/>
    </xf>
    <xf numFmtId="0" fontId="10" fillId="2" borderId="17" xfId="53" applyFont="1" applyBorder="1">
      <alignment horizontal="center" vertical="center" wrapText="1"/>
    </xf>
    <xf numFmtId="0" fontId="10" fillId="2" borderId="17" xfId="54" applyFont="1" applyBorder="1">
      <alignment horizontal="center" vertical="center" wrapText="1"/>
    </xf>
    <xf numFmtId="0" fontId="10" fillId="0" borderId="11" xfId="29" applyFont="1" applyBorder="1">
      <alignment horizontal="center" vertical="center" wrapText="1"/>
    </xf>
    <xf numFmtId="0" fontId="10" fillId="0" borderId="13" xfId="30" applyFont="1" applyBorder="1">
      <alignment horizontal="center" vertical="center" wrapText="1"/>
    </xf>
    <xf numFmtId="0" fontId="10" fillId="0" borderId="15" xfId="31" applyFont="1" applyBorder="1">
      <alignment horizontal="center" vertical="center" wrapText="1"/>
    </xf>
    <xf numFmtId="0" fontId="10" fillId="3" borderId="18" xfId="43" applyFont="1" applyBorder="1" applyAlignment="1">
      <alignment horizontal="center" vertical="center" wrapText="1"/>
    </xf>
    <xf numFmtId="0" fontId="10" fillId="3" borderId="18" xfId="47" applyFont="1" applyBorder="1" applyAlignment="1">
      <alignment horizontal="center" vertical="center" wrapText="1"/>
    </xf>
    <xf numFmtId="0" fontId="10" fillId="3" borderId="18" xfId="48" applyFont="1" applyBorder="1" applyAlignment="1">
      <alignment horizontal="center" vertical="center" wrapText="1"/>
    </xf>
    <xf numFmtId="0" fontId="10" fillId="2" borderId="17" xfId="52" applyFont="1" applyBorder="1" applyAlignment="1">
      <alignment horizontal="center" vertical="center" wrapText="1"/>
    </xf>
    <xf numFmtId="0" fontId="10" fillId="2" borderId="17" xfId="56" applyFont="1" applyBorder="1" applyAlignment="1">
      <alignment horizontal="center" vertical="center" wrapText="1"/>
    </xf>
    <xf numFmtId="0" fontId="10" fillId="2" borderId="17" xfId="57" applyFont="1" applyBorder="1" applyAlignment="1">
      <alignment horizontal="center" vertical="center" wrapText="1"/>
    </xf>
    <xf numFmtId="164" fontId="9" fillId="3" borderId="17" xfId="42" applyNumberFormat="1" applyFont="1" applyBorder="1">
      <alignment horizontal="center" vertical="center" wrapText="1"/>
    </xf>
    <xf numFmtId="164" fontId="9" fillId="3" borderId="18" xfId="42" applyNumberFormat="1" applyFont="1" applyBorder="1">
      <alignment horizontal="center" vertical="center" wrapText="1"/>
    </xf>
    <xf numFmtId="164" fontId="9" fillId="2" borderId="17" xfId="50" applyNumberFormat="1" applyFont="1" applyBorder="1">
      <alignment horizontal="center" vertical="center" wrapText="1"/>
    </xf>
    <xf numFmtId="0" fontId="15" fillId="4" borderId="5" xfId="22" applyFont="1">
      <alignment horizontal="center" vertical="center" wrapText="1"/>
    </xf>
    <xf numFmtId="0" fontId="15" fillId="5" borderId="6" xfId="23" applyFont="1">
      <alignment horizontal="center" vertical="center" wrapText="1"/>
    </xf>
    <xf numFmtId="0" fontId="15" fillId="2" borderId="13" xfId="26" applyFont="1" applyBorder="1" applyAlignment="1">
      <alignment horizontal="center" vertical="center" wrapText="1"/>
    </xf>
    <xf numFmtId="0" fontId="15" fillId="5" borderId="11" xfId="28" applyFont="1" applyBorder="1">
      <alignment horizontal="center" vertical="center" wrapText="1"/>
    </xf>
    <xf numFmtId="0" fontId="10" fillId="7" borderId="17" xfId="37" applyFont="1" applyFill="1" applyBorder="1">
      <alignment horizontal="center" vertical="center" wrapText="1"/>
    </xf>
    <xf numFmtId="0" fontId="10" fillId="0" borderId="17" xfId="37" applyFont="1" applyBorder="1">
      <alignment horizontal="center" vertical="center" wrapText="1"/>
    </xf>
    <xf numFmtId="0" fontId="10" fillId="7" borderId="17" xfId="50" applyFont="1" applyFill="1" applyBorder="1">
      <alignment horizontal="center" vertical="center" wrapText="1"/>
    </xf>
    <xf numFmtId="164" fontId="10" fillId="7" borderId="17" xfId="34" applyNumberFormat="1" applyFont="1" applyFill="1" applyBorder="1">
      <alignment horizontal="center" vertical="center" wrapText="1"/>
    </xf>
    <xf numFmtId="0" fontId="10" fillId="7" borderId="17" xfId="36" applyFont="1" applyFill="1" applyBorder="1" applyAlignment="1">
      <alignment horizontal="center" vertical="center" wrapText="1"/>
    </xf>
    <xf numFmtId="0" fontId="10" fillId="7" borderId="17" xfId="34" applyFont="1" applyFill="1" applyBorder="1">
      <alignment horizontal="center" vertical="center" wrapText="1"/>
    </xf>
    <xf numFmtId="0" fontId="10" fillId="7" borderId="18" xfId="36" applyFont="1" applyFill="1" applyBorder="1" applyAlignment="1">
      <alignment horizontal="center" vertical="center" wrapText="1"/>
    </xf>
    <xf numFmtId="0" fontId="10" fillId="7" borderId="17" xfId="40" applyFont="1" applyFill="1" applyBorder="1" applyAlignment="1">
      <alignment horizontal="center" vertical="center" wrapText="1"/>
    </xf>
    <xf numFmtId="0" fontId="10" fillId="7" borderId="17" xfId="39" applyFont="1" applyFill="1" applyBorder="1" applyAlignment="1">
      <alignment horizontal="center" vertical="center" wrapText="1"/>
    </xf>
    <xf numFmtId="0" fontId="15" fillId="7" borderId="18" xfId="34" applyFont="1" applyFill="1" applyBorder="1">
      <alignment horizontal="center" vertical="center" wrapText="1"/>
    </xf>
    <xf numFmtId="0" fontId="10" fillId="7" borderId="17" xfId="35" applyFont="1" applyFill="1" applyBorder="1" applyAlignment="1">
      <alignment horizontal="center" vertical="center" wrapText="1"/>
    </xf>
    <xf numFmtId="0" fontId="10" fillId="7" borderId="18" xfId="35" applyFont="1" applyFill="1" applyBorder="1" applyAlignment="1">
      <alignment horizontal="center" vertical="center" wrapText="1"/>
    </xf>
    <xf numFmtId="0" fontId="11" fillId="7" borderId="17" xfId="35" applyFont="1" applyFill="1" applyBorder="1" applyAlignment="1">
      <alignment horizontal="center" vertical="center" wrapText="1"/>
    </xf>
    <xf numFmtId="0" fontId="11" fillId="7" borderId="17" xfId="0" applyFont="1" applyFill="1" applyBorder="1" applyAlignment="1">
      <alignment horizontal="center" vertical="center" wrapText="1"/>
    </xf>
    <xf numFmtId="164" fontId="10" fillId="0" borderId="17" xfId="34" applyNumberFormat="1" applyFont="1" applyBorder="1">
      <alignment horizontal="center" vertical="center" wrapText="1"/>
    </xf>
    <xf numFmtId="164" fontId="10" fillId="7" borderId="18" xfId="34" applyNumberFormat="1" applyFont="1" applyFill="1" applyBorder="1">
      <alignment horizontal="center" vertical="center" wrapText="1"/>
    </xf>
    <xf numFmtId="0" fontId="10" fillId="0" borderId="17" xfId="34" applyFont="1" applyBorder="1">
      <alignment horizontal="center" vertical="center" wrapText="1"/>
    </xf>
    <xf numFmtId="0" fontId="10" fillId="0" borderId="17" xfId="35" applyFont="1" applyBorder="1" applyAlignment="1">
      <alignment horizontal="center" vertical="center" wrapText="1"/>
    </xf>
    <xf numFmtId="0" fontId="10" fillId="7" borderId="18" xfId="34" applyFont="1" applyFill="1" applyBorder="1">
      <alignment horizontal="center" vertical="center" wrapText="1"/>
    </xf>
    <xf numFmtId="0" fontId="11" fillId="7" borderId="18" xfId="0" applyFont="1" applyFill="1" applyBorder="1" applyAlignment="1">
      <alignment horizontal="center" vertical="center" wrapText="1"/>
    </xf>
    <xf numFmtId="0" fontId="10" fillId="7" borderId="18" xfId="39" applyFont="1" applyFill="1" applyBorder="1" applyAlignment="1">
      <alignment horizontal="center" vertical="center" wrapText="1"/>
    </xf>
    <xf numFmtId="0" fontId="10" fillId="7" borderId="17" xfId="49" applyFont="1" applyFill="1" applyBorder="1" applyAlignment="1">
      <alignment horizontal="center" vertical="center" wrapText="1"/>
    </xf>
    <xf numFmtId="0" fontId="10" fillId="0" borderId="17" xfId="40" applyFont="1" applyBorder="1" applyAlignment="1">
      <alignment horizontal="center" vertical="center" wrapText="1"/>
    </xf>
    <xf numFmtId="0" fontId="11" fillId="7" borderId="18" xfId="35" applyFont="1" applyFill="1" applyBorder="1" applyAlignment="1">
      <alignment horizontal="center" vertical="center" wrapText="1"/>
    </xf>
    <xf numFmtId="0" fontId="1" fillId="7" borderId="0" xfId="1" applyFill="1">
      <alignment vertical="top" wrapText="1"/>
    </xf>
    <xf numFmtId="3" fontId="10" fillId="7" borderId="17" xfId="37" applyNumberFormat="1" applyFont="1" applyFill="1" applyBorder="1">
      <alignment horizontal="center" vertical="center" wrapText="1"/>
    </xf>
    <xf numFmtId="0" fontId="11" fillId="0" borderId="17" xfId="40" applyFont="1" applyBorder="1" applyAlignment="1">
      <alignment horizontal="center" vertical="center" wrapText="1"/>
    </xf>
    <xf numFmtId="0" fontId="10" fillId="8" borderId="18" xfId="36" applyFont="1" applyFill="1" applyBorder="1" applyAlignment="1">
      <alignment horizontal="center" vertical="center" wrapText="1"/>
    </xf>
    <xf numFmtId="0" fontId="10" fillId="8" borderId="17" xfId="37" applyFont="1" applyFill="1" applyBorder="1">
      <alignment horizontal="center" vertical="center" wrapText="1"/>
    </xf>
    <xf numFmtId="0" fontId="1" fillId="0" borderId="0" xfId="59" applyBorder="1">
      <alignment horizontal="center" vertical="center" wrapText="1"/>
    </xf>
    <xf numFmtId="0" fontId="6" fillId="0" borderId="0" xfId="60" applyBorder="1">
      <alignment horizontal="center" vertical="center" wrapText="1"/>
    </xf>
    <xf numFmtId="0" fontId="10" fillId="3" borderId="19" xfId="41" applyFont="1" applyBorder="1" applyAlignment="1">
      <alignment horizontal="center" vertical="center" wrapText="1"/>
    </xf>
    <xf numFmtId="0" fontId="10" fillId="3" borderId="20" xfId="41" applyFont="1" applyBorder="1" applyAlignment="1">
      <alignment horizontal="center" vertical="center" wrapText="1"/>
    </xf>
    <xf numFmtId="0" fontId="10" fillId="3" borderId="38" xfId="41" applyFont="1" applyBorder="1" applyAlignment="1">
      <alignment horizontal="center" vertical="center" wrapText="1"/>
    </xf>
    <xf numFmtId="0" fontId="10" fillId="2" borderId="19" xfId="51" applyFont="1" applyBorder="1" applyAlignment="1">
      <alignment horizontal="center" vertical="center" wrapText="1"/>
    </xf>
    <xf numFmtId="0" fontId="10" fillId="2" borderId="20" xfId="51" applyFont="1" applyBorder="1" applyAlignment="1">
      <alignment horizontal="center" vertical="center" wrapText="1"/>
    </xf>
    <xf numFmtId="0" fontId="10" fillId="2" borderId="38" xfId="51" applyFont="1" applyBorder="1" applyAlignment="1">
      <alignment horizontal="center" vertical="center" wrapText="1"/>
    </xf>
    <xf numFmtId="0" fontId="1" fillId="0" borderId="0" xfId="58">
      <alignment horizontal="center" vertical="center" wrapText="1"/>
    </xf>
    <xf numFmtId="0" fontId="10" fillId="2" borderId="17" xfId="32" applyFont="1" applyBorder="1">
      <alignment horizontal="center" vertical="center" wrapText="1"/>
    </xf>
    <xf numFmtId="0" fontId="10" fillId="3" borderId="17" xfId="33" applyFont="1" applyBorder="1">
      <alignment horizontal="center" vertical="center" wrapText="1"/>
    </xf>
    <xf numFmtId="0" fontId="3" fillId="0" borderId="0" xfId="1" applyFont="1" applyAlignment="1">
      <alignment horizontal="center" vertical="center" wrapText="1"/>
    </xf>
    <xf numFmtId="0" fontId="15" fillId="6" borderId="13" xfId="15" applyFont="1" applyBorder="1">
      <alignment horizontal="center" vertical="center" wrapText="1"/>
    </xf>
    <xf numFmtId="0" fontId="15" fillId="6" borderId="30" xfId="15" applyFont="1" applyBorder="1">
      <alignment horizontal="center" vertical="center" wrapText="1"/>
    </xf>
    <xf numFmtId="0" fontId="15" fillId="6" borderId="29" xfId="15" applyFont="1" applyBorder="1">
      <alignment horizontal="center" vertical="center" wrapText="1"/>
    </xf>
    <xf numFmtId="0" fontId="15" fillId="6" borderId="15" xfId="15" applyFont="1" applyBorder="1">
      <alignment horizontal="center" vertical="center" wrapText="1"/>
    </xf>
    <xf numFmtId="0" fontId="15" fillId="6" borderId="35" xfId="15" applyFont="1" applyBorder="1">
      <alignment horizontal="center" vertical="center" wrapText="1"/>
    </xf>
    <xf numFmtId="0" fontId="15" fillId="6" borderId="37" xfId="15" applyFont="1" applyBorder="1">
      <alignment horizontal="center" vertical="center" wrapText="1"/>
    </xf>
    <xf numFmtId="0" fontId="9" fillId="2" borderId="1" xfId="4" applyFont="1">
      <alignment horizontal="center" vertical="center" textRotation="90" wrapText="1"/>
    </xf>
    <xf numFmtId="0" fontId="10" fillId="3" borderId="2" xfId="5" applyFont="1">
      <alignment horizontal="center" vertical="center" textRotation="90" wrapText="1"/>
    </xf>
    <xf numFmtId="0" fontId="9" fillId="4" borderId="24" xfId="6" applyFont="1" applyBorder="1">
      <alignment horizontal="center" vertical="center" wrapText="1"/>
    </xf>
    <xf numFmtId="0" fontId="9" fillId="4" borderId="25" xfId="6" applyFont="1" applyBorder="1">
      <alignment horizontal="center" vertical="center" wrapText="1"/>
    </xf>
    <xf numFmtId="0" fontId="9" fillId="4" borderId="40" xfId="6" applyFont="1" applyBorder="1">
      <alignment horizontal="center" vertical="center" wrapText="1"/>
    </xf>
    <xf numFmtId="0" fontId="9" fillId="4" borderId="31" xfId="6" applyFont="1" applyBorder="1">
      <alignment horizontal="center" vertical="center" wrapText="1"/>
    </xf>
    <xf numFmtId="0" fontId="9" fillId="4" borderId="21" xfId="6" applyFont="1" applyBorder="1">
      <alignment horizontal="center" vertical="center" wrapText="1"/>
    </xf>
    <xf numFmtId="0" fontId="9" fillId="4" borderId="41" xfId="6" applyFont="1" applyBorder="1">
      <alignment horizontal="center" vertical="center" wrapText="1"/>
    </xf>
    <xf numFmtId="0" fontId="12" fillId="4" borderId="23" xfId="7" applyFont="1" applyBorder="1">
      <alignment horizontal="center" vertical="center" wrapText="1"/>
    </xf>
    <xf numFmtId="0" fontId="12" fillId="4" borderId="29" xfId="7" applyFont="1" applyBorder="1">
      <alignment horizontal="center" vertical="center" wrapText="1"/>
    </xf>
    <xf numFmtId="0" fontId="12" fillId="4" borderId="23" xfId="8" applyFont="1" applyBorder="1">
      <alignment horizontal="center" vertical="center" textRotation="90" wrapText="1"/>
    </xf>
    <xf numFmtId="0" fontId="12" fillId="4" borderId="30" xfId="8" applyFont="1" applyBorder="1">
      <alignment horizontal="center" vertical="center" textRotation="90" wrapText="1"/>
    </xf>
    <xf numFmtId="0" fontId="12" fillId="4" borderId="29" xfId="8" applyFont="1" applyBorder="1">
      <alignment horizontal="center" vertical="center" textRotation="90" wrapText="1"/>
    </xf>
    <xf numFmtId="0" fontId="14" fillId="6" borderId="27" xfId="12" applyFont="1" applyBorder="1">
      <alignment horizontal="center" vertical="center" wrapText="1"/>
    </xf>
    <xf numFmtId="0" fontId="14" fillId="6" borderId="36" xfId="12" applyFont="1" applyBorder="1">
      <alignment horizontal="center" vertical="center" wrapText="1"/>
    </xf>
    <xf numFmtId="0" fontId="13" fillId="5" borderId="27" xfId="11" applyFont="1" applyBorder="1">
      <alignment horizontal="center" vertical="center" wrapText="1"/>
    </xf>
    <xf numFmtId="0" fontId="13" fillId="5" borderId="28" xfId="11" applyFont="1" applyBorder="1">
      <alignment horizontal="center" vertical="center" wrapText="1"/>
    </xf>
    <xf numFmtId="0" fontId="13" fillId="5" borderId="39" xfId="11" applyFont="1" applyBorder="1">
      <alignment horizontal="center" vertical="center" wrapText="1"/>
    </xf>
    <xf numFmtId="0" fontId="12" fillId="4" borderId="24" xfId="10" applyFont="1" applyBorder="1">
      <alignment horizontal="center" vertical="center" wrapText="1"/>
    </xf>
    <xf numFmtId="0" fontId="12" fillId="4" borderId="25" xfId="10" applyFont="1" applyBorder="1">
      <alignment horizontal="center" vertical="center" wrapText="1"/>
    </xf>
    <xf numFmtId="0" fontId="12" fillId="4" borderId="26" xfId="10" applyFont="1" applyBorder="1">
      <alignment horizontal="center" vertical="center" wrapText="1"/>
    </xf>
    <xf numFmtId="0" fontId="12" fillId="4" borderId="31" xfId="10" applyFont="1" applyBorder="1">
      <alignment horizontal="center" vertical="center" wrapText="1"/>
    </xf>
    <xf numFmtId="0" fontId="12" fillId="4" borderId="21" xfId="10" applyFont="1" applyBorder="1">
      <alignment horizontal="center" vertical="center" wrapText="1"/>
    </xf>
    <xf numFmtId="0" fontId="12" fillId="4" borderId="32" xfId="10" applyFont="1" applyBorder="1">
      <alignment horizontal="center" vertical="center" wrapText="1"/>
    </xf>
    <xf numFmtId="0" fontId="12" fillId="4" borderId="23" xfId="9" applyFont="1" applyBorder="1">
      <alignment horizontal="center" vertical="center" wrapText="1"/>
    </xf>
    <xf numFmtId="0" fontId="12" fillId="4" borderId="30" xfId="9" applyFont="1" applyBorder="1">
      <alignment horizontal="center" vertical="center" wrapText="1"/>
    </xf>
    <xf numFmtId="0" fontId="12" fillId="4" borderId="29" xfId="9" applyFont="1" applyBorder="1">
      <alignment horizontal="center" vertical="center" wrapText="1"/>
    </xf>
    <xf numFmtId="0" fontId="15" fillId="2" borderId="13" xfId="21" applyFont="1" applyBorder="1">
      <alignment horizontal="center" vertical="center" wrapText="1"/>
    </xf>
    <xf numFmtId="0" fontId="15" fillId="2" borderId="29" xfId="21" applyFont="1" applyBorder="1">
      <alignment horizontal="center" vertical="center" wrapText="1"/>
    </xf>
    <xf numFmtId="0" fontId="15" fillId="5" borderId="15" xfId="17" applyFont="1" applyBorder="1">
      <alignment horizontal="center" vertical="center" wrapText="1"/>
    </xf>
    <xf numFmtId="0" fontId="15" fillId="5" borderId="35" xfId="17" applyFont="1" applyBorder="1">
      <alignment horizontal="center" vertical="center" wrapText="1"/>
    </xf>
    <xf numFmtId="0" fontId="15" fillId="5" borderId="37" xfId="17" applyFont="1" applyBorder="1">
      <alignment horizontal="center" vertical="center" wrapText="1"/>
    </xf>
    <xf numFmtId="0" fontId="15" fillId="5" borderId="11" xfId="16" applyFont="1" applyBorder="1">
      <alignment horizontal="center" vertical="center" wrapText="1"/>
    </xf>
    <xf numFmtId="0" fontId="15" fillId="5" borderId="34" xfId="16" applyFont="1" applyBorder="1">
      <alignment horizontal="center" vertical="center" wrapText="1"/>
    </xf>
    <xf numFmtId="0" fontId="10" fillId="3" borderId="19" xfId="43" applyFont="1" applyBorder="1" applyAlignment="1">
      <alignment horizontal="center" vertical="center" wrapText="1"/>
    </xf>
    <xf numFmtId="0" fontId="10" fillId="3" borderId="20" xfId="43" applyFont="1" applyBorder="1" applyAlignment="1">
      <alignment horizontal="center" vertical="center" wrapText="1"/>
    </xf>
    <xf numFmtId="0" fontId="10" fillId="2" borderId="13" xfId="20" applyFont="1" applyBorder="1">
      <alignment horizontal="center" vertical="center" wrapText="1"/>
    </xf>
    <xf numFmtId="0" fontId="10" fillId="2" borderId="29" xfId="20" applyFont="1" applyBorder="1">
      <alignment horizontal="center" vertical="center" wrapText="1"/>
    </xf>
    <xf numFmtId="0" fontId="10" fillId="2" borderId="13" xfId="19" applyFont="1" applyBorder="1">
      <alignment horizontal="center" vertical="center" wrapText="1"/>
    </xf>
    <xf numFmtId="0" fontId="10" fillId="2" borderId="29" xfId="19" applyFont="1" applyBorder="1">
      <alignment horizontal="center" vertical="center" wrapText="1"/>
    </xf>
    <xf numFmtId="0" fontId="10" fillId="2" borderId="13" xfId="18" applyFont="1" applyBorder="1">
      <alignment horizontal="center" vertical="center" wrapText="1"/>
    </xf>
    <xf numFmtId="0" fontId="10" fillId="2" borderId="29" xfId="18" applyFont="1" applyBorder="1">
      <alignment horizontal="center" vertical="center" wrapText="1"/>
    </xf>
    <xf numFmtId="0" fontId="15" fillId="2" borderId="11" xfId="13" applyFont="1" applyBorder="1">
      <alignment horizontal="center" vertical="center" wrapText="1"/>
    </xf>
    <xf numFmtId="0" fontId="15" fillId="2" borderId="33" xfId="13" applyFont="1" applyBorder="1">
      <alignment horizontal="center" vertical="center" wrapText="1"/>
    </xf>
    <xf numFmtId="0" fontId="15" fillId="2" borderId="34" xfId="13" applyFont="1" applyBorder="1">
      <alignment horizontal="center" vertical="center" wrapText="1"/>
    </xf>
    <xf numFmtId="0" fontId="15" fillId="2" borderId="13" xfId="14" applyFont="1" applyBorder="1">
      <alignment horizontal="center" vertical="center" wrapText="1"/>
    </xf>
    <xf numFmtId="0" fontId="15" fillId="2" borderId="30" xfId="14" applyFont="1" applyBorder="1">
      <alignment horizontal="center" vertical="center" wrapText="1"/>
    </xf>
    <xf numFmtId="0" fontId="15" fillId="2" borderId="29" xfId="14" applyFont="1" applyBorder="1">
      <alignment horizontal="center" vertical="center" wrapText="1"/>
    </xf>
  </cellXfs>
  <cellStyles count="61">
    <cellStyle name="Default" xfId="1" xr:uid="{00000000-0005-0000-0000-000000000000}"/>
    <cellStyle name="Įprastas" xfId="0" builtinId="0"/>
    <cellStyle name="Plm10Confirm" xfId="58" xr:uid="{00000000-0005-0000-0000-000002000000}"/>
    <cellStyle name="Plm10ConfirmA" xfId="59" xr:uid="{00000000-0005-0000-0000-000003000000}"/>
    <cellStyle name="Plm10ConfirmB" xfId="60" xr:uid="{00000000-0005-0000-0000-000004000000}"/>
    <cellStyle name="Plm10HdrLine" xfId="2" xr:uid="{00000000-0005-0000-0000-000005000000}"/>
    <cellStyle name="SvsDataLeaf" xfId="34" xr:uid="{00000000-0005-0000-0000-000006000000}"/>
    <cellStyle name="SvsDataLeafCrtEnd" xfId="38" xr:uid="{00000000-0005-0000-0000-000007000000}"/>
    <cellStyle name="SvsDataLeafCrtName" xfId="36" xr:uid="{00000000-0005-0000-0000-000008000000}"/>
    <cellStyle name="SvsDataLeafCrtStart" xfId="37" xr:uid="{00000000-0005-0000-0000-000009000000}"/>
    <cellStyle name="SvsDataLeafDoer" xfId="40" xr:uid="{00000000-0005-0000-0000-00000A000000}"/>
    <cellStyle name="SvsDataLeafDoerIns" xfId="49" xr:uid="{00000000-0005-0000-0000-00000B000000}"/>
    <cellStyle name="SvsDataLeafLeft" xfId="35" xr:uid="{00000000-0005-0000-0000-00000C000000}"/>
    <cellStyle name="SvsDataLeafOwner" xfId="39" xr:uid="{00000000-0005-0000-0000-00000D000000}"/>
    <cellStyle name="SvsDataLvl1" xfId="32" xr:uid="{00000000-0005-0000-0000-00000E000000}"/>
    <cellStyle name="SvsDataLvl1CrtEnd" xfId="55" xr:uid="{00000000-0005-0000-0000-00000F000000}"/>
    <cellStyle name="SvsDataLvl1CrtName" xfId="52" xr:uid="{00000000-0005-0000-0000-000010000000}"/>
    <cellStyle name="SvsDataLvl1CrtStart" xfId="54" xr:uid="{00000000-0005-0000-0000-000011000000}"/>
    <cellStyle name="SvsDataLvl1Default" xfId="53" xr:uid="{00000000-0005-0000-0000-000012000000}"/>
    <cellStyle name="SvsDataLvl1Doer" xfId="57" xr:uid="{00000000-0005-0000-0000-000013000000}"/>
    <cellStyle name="SvsDataLvl1Owner" xfId="56" xr:uid="{00000000-0005-0000-0000-000014000000}"/>
    <cellStyle name="SvsDataLvl1Summary" xfId="51" xr:uid="{00000000-0005-0000-0000-000015000000}"/>
    <cellStyle name="SvsDataLvl1SummFin" xfId="50" xr:uid="{00000000-0005-0000-0000-000016000000}"/>
    <cellStyle name="SvsDataLvl2" xfId="33" xr:uid="{00000000-0005-0000-0000-000017000000}"/>
    <cellStyle name="SvsDataLvl2CrtEnd" xfId="46" xr:uid="{00000000-0005-0000-0000-000018000000}"/>
    <cellStyle name="SvsDataLvl2CrtName" xfId="43" xr:uid="{00000000-0005-0000-0000-000019000000}"/>
    <cellStyle name="SvsDataLvl2CrtStart" xfId="45" xr:uid="{00000000-0005-0000-0000-00001A000000}"/>
    <cellStyle name="SvsDataLvl2Default" xfId="44" xr:uid="{00000000-0005-0000-0000-00001B000000}"/>
    <cellStyle name="SvsDataLvl2Doer" xfId="48" xr:uid="{00000000-0005-0000-0000-00001C000000}"/>
    <cellStyle name="SvsDataLvl2Owner" xfId="47" xr:uid="{00000000-0005-0000-0000-00001D000000}"/>
    <cellStyle name="SvsDataLvl2Summary" xfId="41" xr:uid="{00000000-0005-0000-0000-00001E000000}"/>
    <cellStyle name="SvsDataLvl2SummFin" xfId="42" xr:uid="{00000000-0005-0000-0000-00001F000000}"/>
    <cellStyle name="SvsHdrColnum" xfId="30" xr:uid="{00000000-0005-0000-0000-000020000000}"/>
    <cellStyle name="SvsHdrColnumFirst" xfId="29" xr:uid="{00000000-0005-0000-0000-000021000000}"/>
    <cellStyle name="SvsHdrColnumLast" xfId="31" xr:uid="{00000000-0005-0000-0000-000022000000}"/>
    <cellStyle name="SvsHdrCrt" xfId="11" xr:uid="{00000000-0005-0000-0000-000023000000}"/>
    <cellStyle name="SvsHdrCrtDates" xfId="15" xr:uid="{00000000-0005-0000-0000-000024000000}"/>
    <cellStyle name="SvsHdrCrtDescFields" xfId="14" xr:uid="{00000000-0005-0000-0000-000025000000}"/>
    <cellStyle name="SvsHdrCrtDiff" xfId="27" xr:uid="{00000000-0005-0000-0000-000026000000}"/>
    <cellStyle name="SvsHdrCrtEnd" xfId="25" xr:uid="{00000000-0005-0000-0000-000027000000}"/>
    <cellStyle name="SvsHdrCrtName" xfId="13" xr:uid="{00000000-0005-0000-0000-000028000000}"/>
    <cellStyle name="SvsHdrCrtStart" xfId="24" xr:uid="{00000000-0005-0000-0000-000029000000}"/>
    <cellStyle name="SvsHdrFin" xfId="22" xr:uid="{00000000-0005-0000-0000-00002A000000}"/>
    <cellStyle name="SvsHdrFinCurYear" xfId="9" xr:uid="{00000000-0005-0000-0000-00002B000000}"/>
    <cellStyle name="SvsHdrFinsalt" xfId="8" xr:uid="{00000000-0005-0000-0000-00002C000000}"/>
    <cellStyle name="SvsHdrFinSum" xfId="23" xr:uid="{00000000-0005-0000-0000-00002D000000}"/>
    <cellStyle name="SvsHdrFinTitle" xfId="10" xr:uid="{00000000-0005-0000-0000-00002E000000}"/>
    <cellStyle name="SvsHdrFinUom" xfId="26" xr:uid="{00000000-0005-0000-0000-00002F000000}"/>
    <cellStyle name="SvsHdrLeaf" xfId="6" xr:uid="{00000000-0005-0000-0000-000030000000}"/>
    <cellStyle name="SvsHdrLeafDesc" xfId="20" xr:uid="{00000000-0005-0000-0000-000031000000}"/>
    <cellStyle name="SvsHdrLeafName" xfId="19" xr:uid="{00000000-0005-0000-0000-000032000000}"/>
    <cellStyle name="SvsHdrLeafNr" xfId="18" xr:uid="{00000000-0005-0000-0000-000033000000}"/>
    <cellStyle name="SvsHdrLevelName1" xfId="4" xr:uid="{00000000-0005-0000-0000-000034000000}"/>
    <cellStyle name="SvsHdrLevelName2" xfId="5" xr:uid="{00000000-0005-0000-0000-000035000000}"/>
    <cellStyle name="SvsHdrPeriod" xfId="7" xr:uid="{00000000-0005-0000-0000-000036000000}"/>
    <cellStyle name="SvsHdrPeriodDates" xfId="21" xr:uid="{00000000-0005-0000-0000-000037000000}"/>
    <cellStyle name="SvsHdrRespDoer" xfId="17" xr:uid="{00000000-0005-0000-0000-000038000000}"/>
    <cellStyle name="SvsHdrRespHdr" xfId="12" xr:uid="{00000000-0005-0000-0000-000039000000}"/>
    <cellStyle name="SvsHdrRespOwner" xfId="16" xr:uid="{00000000-0005-0000-0000-00003A000000}"/>
    <cellStyle name="SvsHdrRespOwnerIns" xfId="28" xr:uid="{00000000-0005-0000-0000-00003B000000}"/>
    <cellStyle name="SvsHeader" xfId="3" xr:uid="{00000000-0005-0000-0000-00003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52"/>
  <sheetViews>
    <sheetView tabSelected="1" topLeftCell="A40" zoomScale="120" zoomScaleNormal="120" workbookViewId="0">
      <selection activeCell="D17" sqref="D17"/>
    </sheetView>
  </sheetViews>
  <sheetFormatPr defaultColWidth="9.26953125" defaultRowHeight="12" customHeight="1" x14ac:dyDescent="0.35"/>
  <cols>
    <col min="1" max="2" width="6.7265625" style="1" customWidth="1"/>
    <col min="3" max="3" width="11.36328125" style="1" customWidth="1"/>
    <col min="4" max="4" width="26.7265625" style="1" customWidth="1"/>
    <col min="5" max="5" width="19" style="1" customWidth="1"/>
    <col min="6" max="6" width="9.54296875" style="1" customWidth="1"/>
    <col min="7" max="7" width="5.7265625" style="1" customWidth="1"/>
    <col min="8" max="8" width="7.36328125" style="1" customWidth="1"/>
    <col min="9" max="9" width="11.36328125" style="1" customWidth="1"/>
    <col min="10" max="12" width="10.26953125" style="1" bestFit="1" customWidth="1"/>
    <col min="13" max="13" width="11.36328125" style="1" bestFit="1" customWidth="1"/>
    <col min="14" max="14" width="17.26953125" style="1" customWidth="1"/>
    <col min="15" max="15" width="5.7265625" style="1" customWidth="1"/>
    <col min="16" max="18" width="7.54296875" style="1" customWidth="1"/>
    <col min="19" max="19" width="17.26953125" style="1" customWidth="1"/>
    <col min="20" max="20" width="13.26953125" style="1" customWidth="1"/>
    <col min="21" max="16384" width="9.26953125" style="1"/>
  </cols>
  <sheetData>
    <row r="1" spans="1:20" ht="12" customHeight="1" x14ac:dyDescent="0.35">
      <c r="C1" s="67" t="s">
        <v>158</v>
      </c>
      <c r="D1" s="67"/>
      <c r="E1" s="67"/>
      <c r="F1" s="67"/>
      <c r="G1" s="67"/>
      <c r="H1" s="67"/>
      <c r="I1" s="67"/>
      <c r="J1" s="67"/>
      <c r="K1" s="67"/>
      <c r="L1" s="67"/>
      <c r="M1" s="67"/>
      <c r="N1" s="67"/>
      <c r="O1" s="67"/>
      <c r="P1" s="67"/>
      <c r="Q1" s="67"/>
      <c r="R1" s="67"/>
      <c r="S1" s="67"/>
      <c r="T1" s="67"/>
    </row>
    <row r="2" spans="1:20" ht="67.5" customHeight="1" x14ac:dyDescent="0.35">
      <c r="A2" s="2"/>
      <c r="B2" s="2"/>
      <c r="C2" s="67"/>
      <c r="D2" s="67"/>
      <c r="E2" s="67"/>
      <c r="F2" s="67"/>
      <c r="G2" s="67"/>
      <c r="H2" s="67"/>
      <c r="I2" s="67"/>
      <c r="J2" s="67"/>
      <c r="K2" s="67"/>
      <c r="L2" s="67"/>
      <c r="M2" s="67"/>
      <c r="N2" s="67"/>
      <c r="O2" s="67"/>
      <c r="P2" s="67"/>
      <c r="Q2" s="67"/>
      <c r="R2" s="67"/>
      <c r="S2" s="67"/>
      <c r="T2" s="67"/>
    </row>
    <row r="3" spans="1:20" ht="12.75" customHeight="1" thickBot="1" x14ac:dyDescent="0.4"/>
    <row r="4" spans="1:20" ht="20.25" customHeight="1" thickBot="1" x14ac:dyDescent="0.4">
      <c r="A4" s="74" t="s">
        <v>0</v>
      </c>
      <c r="B4" s="75" t="s">
        <v>1</v>
      </c>
      <c r="C4" s="76" t="s">
        <v>2</v>
      </c>
      <c r="D4" s="77"/>
      <c r="E4" s="78"/>
      <c r="F4" s="82" t="s">
        <v>3</v>
      </c>
      <c r="G4" s="84" t="s">
        <v>4</v>
      </c>
      <c r="H4" s="84" t="s">
        <v>5</v>
      </c>
      <c r="I4" s="98" t="s">
        <v>159</v>
      </c>
      <c r="J4" s="92" t="s">
        <v>161</v>
      </c>
      <c r="K4" s="93"/>
      <c r="L4" s="93"/>
      <c r="M4" s="94"/>
      <c r="N4" s="89" t="s">
        <v>6</v>
      </c>
      <c r="O4" s="90"/>
      <c r="P4" s="90"/>
      <c r="Q4" s="90"/>
      <c r="R4" s="91"/>
      <c r="S4" s="87" t="s">
        <v>7</v>
      </c>
      <c r="T4" s="88"/>
    </row>
    <row r="5" spans="1:20" ht="20.25" customHeight="1" thickBot="1" x14ac:dyDescent="0.4">
      <c r="A5" s="74"/>
      <c r="B5" s="75"/>
      <c r="C5" s="79"/>
      <c r="D5" s="80"/>
      <c r="E5" s="81"/>
      <c r="F5" s="83"/>
      <c r="G5" s="85"/>
      <c r="H5" s="85"/>
      <c r="I5" s="99"/>
      <c r="J5" s="95"/>
      <c r="K5" s="96"/>
      <c r="L5" s="96"/>
      <c r="M5" s="97"/>
      <c r="N5" s="116" t="s">
        <v>8</v>
      </c>
      <c r="O5" s="119" t="s">
        <v>9</v>
      </c>
      <c r="P5" s="68">
        <v>2023</v>
      </c>
      <c r="Q5" s="68">
        <v>2024</v>
      </c>
      <c r="R5" s="71">
        <v>2025</v>
      </c>
      <c r="S5" s="106" t="s">
        <v>10</v>
      </c>
      <c r="T5" s="103" t="s">
        <v>11</v>
      </c>
    </row>
    <row r="6" spans="1:20" ht="24.75" customHeight="1" thickBot="1" x14ac:dyDescent="0.4">
      <c r="A6" s="74"/>
      <c r="B6" s="75"/>
      <c r="C6" s="114" t="s">
        <v>12</v>
      </c>
      <c r="D6" s="112" t="s">
        <v>13</v>
      </c>
      <c r="E6" s="110" t="s">
        <v>14</v>
      </c>
      <c r="F6" s="101"/>
      <c r="G6" s="85"/>
      <c r="H6" s="85"/>
      <c r="I6" s="100"/>
      <c r="J6" s="23" t="s">
        <v>81</v>
      </c>
      <c r="K6" s="23" t="s">
        <v>96</v>
      </c>
      <c r="L6" s="23" t="s">
        <v>160</v>
      </c>
      <c r="M6" s="24" t="s">
        <v>153</v>
      </c>
      <c r="N6" s="117"/>
      <c r="O6" s="120"/>
      <c r="P6" s="69"/>
      <c r="Q6" s="69"/>
      <c r="R6" s="72"/>
      <c r="S6" s="107"/>
      <c r="T6" s="104"/>
    </row>
    <row r="7" spans="1:20" ht="14.25" customHeight="1" x14ac:dyDescent="0.35">
      <c r="A7" s="74"/>
      <c r="B7" s="75"/>
      <c r="C7" s="115"/>
      <c r="D7" s="113"/>
      <c r="E7" s="111"/>
      <c r="F7" s="102"/>
      <c r="G7" s="86"/>
      <c r="H7" s="86"/>
      <c r="I7" s="25" t="s">
        <v>15</v>
      </c>
      <c r="J7" s="25" t="s">
        <v>15</v>
      </c>
      <c r="K7" s="25" t="s">
        <v>15</v>
      </c>
      <c r="L7" s="25" t="s">
        <v>15</v>
      </c>
      <c r="M7" s="25" t="s">
        <v>15</v>
      </c>
      <c r="N7" s="118"/>
      <c r="O7" s="121"/>
      <c r="P7" s="70"/>
      <c r="Q7" s="70"/>
      <c r="R7" s="73"/>
      <c r="S7" s="26" t="s">
        <v>16</v>
      </c>
      <c r="T7" s="105"/>
    </row>
    <row r="8" spans="1:20" ht="10.25" customHeight="1" x14ac:dyDescent="0.35">
      <c r="A8" s="11">
        <v>1</v>
      </c>
      <c r="B8" s="12">
        <v>2</v>
      </c>
      <c r="C8" s="12">
        <v>3</v>
      </c>
      <c r="D8" s="12">
        <v>4</v>
      </c>
      <c r="E8" s="12">
        <v>5</v>
      </c>
      <c r="F8" s="12">
        <v>6</v>
      </c>
      <c r="G8" s="12">
        <v>7</v>
      </c>
      <c r="H8" s="12">
        <v>8</v>
      </c>
      <c r="I8" s="12">
        <v>9</v>
      </c>
      <c r="J8" s="12">
        <v>10</v>
      </c>
      <c r="K8" s="12">
        <v>11</v>
      </c>
      <c r="L8" s="12">
        <v>12</v>
      </c>
      <c r="M8" s="12">
        <v>13</v>
      </c>
      <c r="N8" s="11">
        <v>14</v>
      </c>
      <c r="O8" s="12">
        <v>15</v>
      </c>
      <c r="P8" s="12">
        <v>16</v>
      </c>
      <c r="Q8" s="12">
        <v>17</v>
      </c>
      <c r="R8" s="12">
        <v>18</v>
      </c>
      <c r="S8" s="11">
        <v>19</v>
      </c>
      <c r="T8" s="13">
        <v>20</v>
      </c>
    </row>
    <row r="9" spans="1:20" ht="81.75" customHeight="1" x14ac:dyDescent="0.35">
      <c r="A9" s="65" t="s">
        <v>17</v>
      </c>
      <c r="B9" s="66" t="s">
        <v>18</v>
      </c>
      <c r="C9" s="32" t="s">
        <v>19</v>
      </c>
      <c r="D9" s="37" t="s">
        <v>20</v>
      </c>
      <c r="E9" s="37" t="s">
        <v>21</v>
      </c>
      <c r="F9" s="36" t="s">
        <v>164</v>
      </c>
      <c r="G9" s="32" t="s">
        <v>22</v>
      </c>
      <c r="H9" s="32" t="s">
        <v>69</v>
      </c>
      <c r="I9" s="30">
        <v>5517.3</v>
      </c>
      <c r="J9" s="30">
        <v>5000</v>
      </c>
      <c r="K9" s="30">
        <v>5000</v>
      </c>
      <c r="L9" s="30">
        <v>5000</v>
      </c>
      <c r="M9" s="30">
        <f>L9+K9+J9</f>
        <v>15000</v>
      </c>
      <c r="N9" s="31" t="s">
        <v>60</v>
      </c>
      <c r="O9" s="32" t="s">
        <v>24</v>
      </c>
      <c r="P9" s="27">
        <v>40</v>
      </c>
      <c r="Q9" s="27">
        <v>40</v>
      </c>
      <c r="R9" s="27">
        <v>40</v>
      </c>
      <c r="S9" s="35" t="s">
        <v>23</v>
      </c>
      <c r="T9" s="34" t="s">
        <v>25</v>
      </c>
    </row>
    <row r="10" spans="1:20" ht="87" customHeight="1" x14ac:dyDescent="0.35">
      <c r="A10" s="65"/>
      <c r="B10" s="66"/>
      <c r="C10" s="32" t="s">
        <v>26</v>
      </c>
      <c r="D10" s="38" t="s">
        <v>56</v>
      </c>
      <c r="E10" s="38" t="s">
        <v>27</v>
      </c>
      <c r="F10" s="36" t="s">
        <v>108</v>
      </c>
      <c r="G10" s="32" t="s">
        <v>28</v>
      </c>
      <c r="H10" s="32" t="s">
        <v>69</v>
      </c>
      <c r="I10" s="30">
        <v>84.1</v>
      </c>
      <c r="J10" s="30">
        <v>200</v>
      </c>
      <c r="K10" s="30">
        <v>300</v>
      </c>
      <c r="L10" s="30">
        <v>400</v>
      </c>
      <c r="M10" s="30">
        <f>L10+K10+J10</f>
        <v>900</v>
      </c>
      <c r="N10" s="33" t="s">
        <v>29</v>
      </c>
      <c r="O10" s="32" t="s">
        <v>30</v>
      </c>
      <c r="P10" s="27">
        <v>120</v>
      </c>
      <c r="Q10" s="27">
        <v>120</v>
      </c>
      <c r="R10" s="27">
        <v>120</v>
      </c>
      <c r="S10" s="35" t="s">
        <v>23</v>
      </c>
      <c r="T10" s="34" t="s">
        <v>23</v>
      </c>
    </row>
    <row r="11" spans="1:20" ht="23.25" customHeight="1" x14ac:dyDescent="0.35">
      <c r="A11" s="65"/>
      <c r="B11" s="66"/>
      <c r="C11" s="58" t="s">
        <v>31</v>
      </c>
      <c r="D11" s="59"/>
      <c r="E11" s="59"/>
      <c r="F11" s="59"/>
      <c r="G11" s="59"/>
      <c r="H11" s="60"/>
      <c r="I11" s="20">
        <f>SUM(I9:I10)</f>
        <v>5601.4000000000005</v>
      </c>
      <c r="J11" s="20">
        <f>SUM(J9:J10)</f>
        <v>5200</v>
      </c>
      <c r="K11" s="20">
        <f>SUM(K9:K10)</f>
        <v>5300</v>
      </c>
      <c r="L11" s="20">
        <f>SUM(L9:L10)</f>
        <v>5400</v>
      </c>
      <c r="M11" s="20">
        <f>SUM(M9:M10)</f>
        <v>15900</v>
      </c>
      <c r="N11" s="108"/>
      <c r="O11" s="109"/>
      <c r="P11" s="109"/>
      <c r="Q11" s="109"/>
      <c r="R11" s="109"/>
      <c r="S11" s="109"/>
      <c r="T11" s="109"/>
    </row>
    <row r="12" spans="1:20" ht="41" customHeight="1" x14ac:dyDescent="0.35">
      <c r="A12" s="65"/>
      <c r="B12" s="66"/>
      <c r="C12" s="32" t="s">
        <v>34</v>
      </c>
      <c r="D12" s="39" t="s">
        <v>35</v>
      </c>
      <c r="E12" s="37" t="s">
        <v>36</v>
      </c>
      <c r="F12" s="36" t="s">
        <v>165</v>
      </c>
      <c r="G12" s="32" t="s">
        <v>28</v>
      </c>
      <c r="H12" s="32" t="s">
        <v>69</v>
      </c>
      <c r="I12" s="30">
        <v>4</v>
      </c>
      <c r="J12" s="30">
        <v>20</v>
      </c>
      <c r="K12" s="30">
        <v>700</v>
      </c>
      <c r="L12" s="30">
        <v>730</v>
      </c>
      <c r="M12" s="30">
        <f t="shared" ref="M12:M20" si="0">L12+K12+J12</f>
        <v>1450</v>
      </c>
      <c r="N12" s="31" t="s">
        <v>58</v>
      </c>
      <c r="O12" s="32" t="s">
        <v>30</v>
      </c>
      <c r="P12" s="27">
        <v>0</v>
      </c>
      <c r="Q12" s="27">
        <v>0</v>
      </c>
      <c r="R12" s="27">
        <v>0</v>
      </c>
      <c r="S12" s="35" t="s">
        <v>23</v>
      </c>
      <c r="T12" s="35" t="s">
        <v>23</v>
      </c>
    </row>
    <row r="13" spans="1:20" ht="96" customHeight="1" x14ac:dyDescent="0.35">
      <c r="A13" s="65"/>
      <c r="B13" s="66"/>
      <c r="C13" s="45" t="s">
        <v>66</v>
      </c>
      <c r="D13" s="50" t="s">
        <v>61</v>
      </c>
      <c r="E13" s="38" t="s">
        <v>33</v>
      </c>
      <c r="F13" s="36" t="s">
        <v>98</v>
      </c>
      <c r="G13" s="45" t="s">
        <v>28</v>
      </c>
      <c r="H13" s="45" t="s">
        <v>69</v>
      </c>
      <c r="I13" s="42">
        <v>380</v>
      </c>
      <c r="J13" s="42">
        <v>1370</v>
      </c>
      <c r="K13" s="42">
        <v>500</v>
      </c>
      <c r="L13" s="42">
        <v>500</v>
      </c>
      <c r="M13" s="30">
        <f t="shared" si="0"/>
        <v>2370</v>
      </c>
      <c r="N13" s="33" t="s">
        <v>58</v>
      </c>
      <c r="O13" s="45" t="s">
        <v>30</v>
      </c>
      <c r="P13" s="27">
        <v>0</v>
      </c>
      <c r="Q13" s="27">
        <v>0</v>
      </c>
      <c r="R13" s="27">
        <v>1</v>
      </c>
      <c r="S13" s="47" t="s">
        <v>23</v>
      </c>
      <c r="T13" s="47" t="s">
        <v>23</v>
      </c>
    </row>
    <row r="14" spans="1:20" ht="25.5" customHeight="1" x14ac:dyDescent="0.35">
      <c r="A14" s="65"/>
      <c r="B14" s="66"/>
      <c r="C14" s="32" t="s">
        <v>67</v>
      </c>
      <c r="D14" s="39" t="s">
        <v>62</v>
      </c>
      <c r="E14" s="37" t="s">
        <v>36</v>
      </c>
      <c r="F14" s="36" t="s">
        <v>166</v>
      </c>
      <c r="G14" s="32" t="s">
        <v>28</v>
      </c>
      <c r="H14" s="32" t="s">
        <v>69</v>
      </c>
      <c r="I14" s="30">
        <v>95</v>
      </c>
      <c r="J14" s="30">
        <v>100</v>
      </c>
      <c r="K14" s="30">
        <v>100</v>
      </c>
      <c r="L14" s="30">
        <v>100</v>
      </c>
      <c r="M14" s="30">
        <f t="shared" si="0"/>
        <v>300</v>
      </c>
      <c r="N14" s="31" t="s">
        <v>58</v>
      </c>
      <c r="O14" s="32" t="s">
        <v>30</v>
      </c>
      <c r="P14" s="27">
        <v>0</v>
      </c>
      <c r="Q14" s="27">
        <v>0</v>
      </c>
      <c r="R14" s="27">
        <v>0</v>
      </c>
      <c r="S14" s="35" t="s">
        <v>23</v>
      </c>
      <c r="T14" s="35" t="s">
        <v>23</v>
      </c>
    </row>
    <row r="15" spans="1:20" ht="74" customHeight="1" x14ac:dyDescent="0.35">
      <c r="A15" s="65"/>
      <c r="B15" s="66"/>
      <c r="C15" s="32" t="s">
        <v>68</v>
      </c>
      <c r="D15" s="37" t="s">
        <v>70</v>
      </c>
      <c r="E15" s="37" t="s">
        <v>32</v>
      </c>
      <c r="F15" s="36" t="s">
        <v>98</v>
      </c>
      <c r="G15" s="32" t="s">
        <v>28</v>
      </c>
      <c r="H15" s="32" t="s">
        <v>69</v>
      </c>
      <c r="I15" s="30">
        <v>0</v>
      </c>
      <c r="J15" s="30">
        <v>0</v>
      </c>
      <c r="K15" s="30">
        <v>300</v>
      </c>
      <c r="L15" s="30">
        <v>400</v>
      </c>
      <c r="M15" s="30">
        <f t="shared" si="0"/>
        <v>700</v>
      </c>
      <c r="N15" s="31" t="s">
        <v>58</v>
      </c>
      <c r="O15" s="32" t="s">
        <v>30</v>
      </c>
      <c r="P15" s="27">
        <v>0</v>
      </c>
      <c r="Q15" s="27">
        <v>0</v>
      </c>
      <c r="R15" s="27">
        <v>0</v>
      </c>
      <c r="S15" s="35" t="s">
        <v>23</v>
      </c>
      <c r="T15" s="35" t="s">
        <v>107</v>
      </c>
    </row>
    <row r="16" spans="1:20" ht="45.75" customHeight="1" x14ac:dyDescent="0.35">
      <c r="A16" s="65"/>
      <c r="B16" s="66"/>
      <c r="C16" s="32" t="s">
        <v>76</v>
      </c>
      <c r="D16" s="37" t="s">
        <v>174</v>
      </c>
      <c r="E16" s="37" t="s">
        <v>84</v>
      </c>
      <c r="F16" s="36" t="s">
        <v>99</v>
      </c>
      <c r="G16" s="32" t="s">
        <v>64</v>
      </c>
      <c r="H16" s="32" t="s">
        <v>69</v>
      </c>
      <c r="I16" s="30">
        <v>152</v>
      </c>
      <c r="J16" s="30">
        <v>0</v>
      </c>
      <c r="K16" s="30">
        <v>0</v>
      </c>
      <c r="L16" s="30">
        <v>0</v>
      </c>
      <c r="M16" s="30">
        <f t="shared" si="0"/>
        <v>0</v>
      </c>
      <c r="N16" s="31" t="s">
        <v>58</v>
      </c>
      <c r="O16" s="32" t="s">
        <v>30</v>
      </c>
      <c r="P16" s="27">
        <v>1</v>
      </c>
      <c r="Q16" s="27">
        <v>1</v>
      </c>
      <c r="R16" s="27">
        <v>1</v>
      </c>
      <c r="S16" s="35" t="s">
        <v>23</v>
      </c>
      <c r="T16" s="35" t="s">
        <v>65</v>
      </c>
    </row>
    <row r="17" spans="1:21" ht="100.5" customHeight="1" x14ac:dyDescent="0.35">
      <c r="A17" s="65"/>
      <c r="B17" s="66"/>
      <c r="C17" s="32" t="s">
        <v>77</v>
      </c>
      <c r="D17" s="37" t="s">
        <v>86</v>
      </c>
      <c r="E17" s="37" t="s">
        <v>85</v>
      </c>
      <c r="F17" s="36" t="s">
        <v>98</v>
      </c>
      <c r="G17" s="32" t="s">
        <v>64</v>
      </c>
      <c r="H17" s="32" t="s">
        <v>69</v>
      </c>
      <c r="I17" s="30">
        <v>204.9</v>
      </c>
      <c r="J17" s="30">
        <v>1200</v>
      </c>
      <c r="K17" s="30">
        <v>200</v>
      </c>
      <c r="L17" s="30">
        <v>200</v>
      </c>
      <c r="M17" s="30">
        <f t="shared" si="0"/>
        <v>1600</v>
      </c>
      <c r="N17" s="31" t="s">
        <v>58</v>
      </c>
      <c r="O17" s="32" t="s">
        <v>30</v>
      </c>
      <c r="P17" s="27">
        <v>0</v>
      </c>
      <c r="Q17" s="27">
        <v>0</v>
      </c>
      <c r="R17" s="27">
        <v>0</v>
      </c>
      <c r="S17" s="35" t="s">
        <v>23</v>
      </c>
      <c r="T17" s="35" t="s">
        <v>65</v>
      </c>
    </row>
    <row r="18" spans="1:21" ht="58.25" customHeight="1" x14ac:dyDescent="0.35">
      <c r="A18" s="65"/>
      <c r="B18" s="66"/>
      <c r="C18" s="32" t="s">
        <v>87</v>
      </c>
      <c r="D18" s="39" t="s">
        <v>163</v>
      </c>
      <c r="E18" s="37" t="s">
        <v>173</v>
      </c>
      <c r="F18" s="36" t="s">
        <v>98</v>
      </c>
      <c r="G18" s="32" t="s">
        <v>64</v>
      </c>
      <c r="H18" s="32" t="s">
        <v>69</v>
      </c>
      <c r="I18" s="30">
        <v>227.7</v>
      </c>
      <c r="J18" s="30">
        <v>1250</v>
      </c>
      <c r="K18" s="30">
        <v>500</v>
      </c>
      <c r="L18" s="30">
        <v>500</v>
      </c>
      <c r="M18" s="30">
        <f t="shared" si="0"/>
        <v>2250</v>
      </c>
      <c r="N18" s="31" t="s">
        <v>58</v>
      </c>
      <c r="O18" s="32" t="s">
        <v>30</v>
      </c>
      <c r="P18" s="27">
        <v>0</v>
      </c>
      <c r="Q18" s="27">
        <v>0</v>
      </c>
      <c r="R18" s="27">
        <v>0</v>
      </c>
      <c r="S18" s="35" t="s">
        <v>23</v>
      </c>
      <c r="T18" s="35" t="s">
        <v>65</v>
      </c>
    </row>
    <row r="19" spans="1:21" ht="64.5" customHeight="1" x14ac:dyDescent="0.35">
      <c r="A19" s="65"/>
      <c r="B19" s="66"/>
      <c r="C19" s="32" t="s">
        <v>88</v>
      </c>
      <c r="D19" s="37" t="s">
        <v>90</v>
      </c>
      <c r="E19" s="37" t="s">
        <v>91</v>
      </c>
      <c r="F19" s="36" t="s">
        <v>100</v>
      </c>
      <c r="G19" s="32" t="s">
        <v>64</v>
      </c>
      <c r="H19" s="32" t="s">
        <v>69</v>
      </c>
      <c r="I19" s="30">
        <v>320.2</v>
      </c>
      <c r="J19" s="30">
        <v>0</v>
      </c>
      <c r="K19" s="30">
        <v>0</v>
      </c>
      <c r="L19" s="30">
        <v>0</v>
      </c>
      <c r="M19" s="30">
        <f t="shared" si="0"/>
        <v>0</v>
      </c>
      <c r="N19" s="31" t="s">
        <v>58</v>
      </c>
      <c r="O19" s="32" t="s">
        <v>30</v>
      </c>
      <c r="P19" s="27">
        <v>1</v>
      </c>
      <c r="Q19" s="27">
        <v>1</v>
      </c>
      <c r="R19" s="27">
        <v>1</v>
      </c>
      <c r="S19" s="35" t="s">
        <v>23</v>
      </c>
      <c r="T19" s="35" t="s">
        <v>65</v>
      </c>
    </row>
    <row r="20" spans="1:21" ht="88.5" customHeight="1" x14ac:dyDescent="0.35">
      <c r="A20" s="65"/>
      <c r="B20" s="66"/>
      <c r="C20" s="32" t="s">
        <v>89</v>
      </c>
      <c r="D20" s="37" t="s">
        <v>92</v>
      </c>
      <c r="E20" s="37" t="s">
        <v>36</v>
      </c>
      <c r="F20" s="36" t="s">
        <v>99</v>
      </c>
      <c r="G20" s="32" t="s">
        <v>64</v>
      </c>
      <c r="H20" s="32" t="s">
        <v>69</v>
      </c>
      <c r="I20" s="30">
        <v>39</v>
      </c>
      <c r="J20" s="30">
        <v>0</v>
      </c>
      <c r="K20" s="30">
        <v>0</v>
      </c>
      <c r="L20" s="30">
        <v>0</v>
      </c>
      <c r="M20" s="30">
        <f t="shared" si="0"/>
        <v>0</v>
      </c>
      <c r="N20" s="31" t="s">
        <v>58</v>
      </c>
      <c r="O20" s="32" t="s">
        <v>30</v>
      </c>
      <c r="P20" s="27">
        <v>1</v>
      </c>
      <c r="Q20" s="27">
        <v>1</v>
      </c>
      <c r="R20" s="27">
        <v>1</v>
      </c>
      <c r="S20" s="35" t="s">
        <v>23</v>
      </c>
      <c r="T20" s="35" t="s">
        <v>65</v>
      </c>
    </row>
    <row r="21" spans="1:21" ht="58.25" customHeight="1" x14ac:dyDescent="0.35">
      <c r="A21" s="65"/>
      <c r="B21" s="66"/>
      <c r="C21" s="32" t="s">
        <v>95</v>
      </c>
      <c r="D21" s="38" t="s">
        <v>93</v>
      </c>
      <c r="E21" s="38" t="s">
        <v>94</v>
      </c>
      <c r="F21" s="36" t="s">
        <v>98</v>
      </c>
      <c r="G21" s="32" t="s">
        <v>64</v>
      </c>
      <c r="H21" s="32" t="s">
        <v>69</v>
      </c>
      <c r="I21" s="42">
        <v>0</v>
      </c>
      <c r="J21" s="42">
        <v>0</v>
      </c>
      <c r="K21" s="42">
        <v>200</v>
      </c>
      <c r="L21" s="42">
        <v>200</v>
      </c>
      <c r="M21" s="30">
        <f t="shared" ref="M21" si="1">L21+K21+J21</f>
        <v>400</v>
      </c>
      <c r="N21" s="31" t="s">
        <v>58</v>
      </c>
      <c r="O21" s="32" t="s">
        <v>30</v>
      </c>
      <c r="P21" s="27">
        <v>0</v>
      </c>
      <c r="Q21" s="27">
        <v>0</v>
      </c>
      <c r="R21" s="27">
        <v>0</v>
      </c>
      <c r="S21" s="35" t="s">
        <v>23</v>
      </c>
      <c r="T21" s="35" t="s">
        <v>65</v>
      </c>
    </row>
    <row r="22" spans="1:21" ht="20" customHeight="1" x14ac:dyDescent="0.35">
      <c r="A22" s="65"/>
      <c r="B22" s="66"/>
      <c r="C22" s="58" t="s">
        <v>37</v>
      </c>
      <c r="D22" s="59"/>
      <c r="E22" s="59"/>
      <c r="F22" s="59"/>
      <c r="G22" s="59"/>
      <c r="H22" s="60"/>
      <c r="I22" s="21">
        <f>SUM(I12:I21)</f>
        <v>1422.8</v>
      </c>
      <c r="J22" s="21">
        <f>SUM(J12:J21)</f>
        <v>3940</v>
      </c>
      <c r="K22" s="21">
        <f>SUM(K12:K21)</f>
        <v>2500</v>
      </c>
      <c r="L22" s="21">
        <f>SUM(L12:L21)</f>
        <v>2630</v>
      </c>
      <c r="M22" s="21">
        <f>SUM(M12:M21)</f>
        <v>9070</v>
      </c>
      <c r="N22" s="14"/>
      <c r="O22" s="3"/>
      <c r="P22" s="4"/>
      <c r="Q22" s="4"/>
      <c r="R22" s="4"/>
      <c r="S22" s="15"/>
      <c r="T22" s="16"/>
    </row>
    <row r="23" spans="1:21" ht="45.75" customHeight="1" x14ac:dyDescent="0.35">
      <c r="A23" s="65"/>
      <c r="B23" s="66" t="s">
        <v>38</v>
      </c>
      <c r="C23" s="32" t="s">
        <v>39</v>
      </c>
      <c r="D23" s="37" t="s">
        <v>63</v>
      </c>
      <c r="E23" s="37" t="s">
        <v>71</v>
      </c>
      <c r="F23" s="36" t="s">
        <v>108</v>
      </c>
      <c r="G23" s="32" t="s">
        <v>40</v>
      </c>
      <c r="H23" s="32" t="s">
        <v>41</v>
      </c>
      <c r="I23" s="30">
        <v>1615.1</v>
      </c>
      <c r="J23" s="30">
        <v>1010.6</v>
      </c>
      <c r="K23" s="30">
        <v>1010.6</v>
      </c>
      <c r="L23" s="30">
        <v>1010.6</v>
      </c>
      <c r="M23" s="30">
        <f t="shared" ref="M23" si="2">L23+K23+J23</f>
        <v>3031.8</v>
      </c>
      <c r="N23" s="54" t="s">
        <v>42</v>
      </c>
      <c r="O23" s="54" t="s">
        <v>42</v>
      </c>
      <c r="P23" s="55" t="s">
        <v>146</v>
      </c>
      <c r="Q23" s="55" t="s">
        <v>146</v>
      </c>
      <c r="R23" s="55" t="s">
        <v>146</v>
      </c>
      <c r="S23" s="35" t="s">
        <v>43</v>
      </c>
      <c r="T23" s="48" t="s">
        <v>41</v>
      </c>
    </row>
    <row r="24" spans="1:21" ht="37.5" customHeight="1" x14ac:dyDescent="0.35">
      <c r="A24" s="65"/>
      <c r="B24" s="66"/>
      <c r="C24" s="32" t="s">
        <v>44</v>
      </c>
      <c r="D24" s="37" t="s">
        <v>59</v>
      </c>
      <c r="E24" s="37" t="s">
        <v>45</v>
      </c>
      <c r="F24" s="36" t="s">
        <v>108</v>
      </c>
      <c r="G24" s="32" t="s">
        <v>40</v>
      </c>
      <c r="H24" s="32" t="s">
        <v>69</v>
      </c>
      <c r="I24" s="30">
        <v>1064</v>
      </c>
      <c r="J24" s="30">
        <v>1889.4</v>
      </c>
      <c r="K24" s="30">
        <v>1889.4</v>
      </c>
      <c r="L24" s="30">
        <v>1889.4</v>
      </c>
      <c r="M24" s="30">
        <f t="shared" ref="M24" si="3">L24+K24+J24</f>
        <v>5668.2000000000007</v>
      </c>
      <c r="N24" s="54" t="s">
        <v>42</v>
      </c>
      <c r="O24" s="54" t="s">
        <v>42</v>
      </c>
      <c r="P24" s="55" t="s">
        <v>146</v>
      </c>
      <c r="Q24" s="55" t="s">
        <v>146</v>
      </c>
      <c r="R24" s="55" t="s">
        <v>146</v>
      </c>
      <c r="S24" s="35" t="s">
        <v>43</v>
      </c>
      <c r="T24" s="34" t="s">
        <v>41</v>
      </c>
    </row>
    <row r="25" spans="1:21" ht="63.75" customHeight="1" x14ac:dyDescent="0.35">
      <c r="A25" s="65"/>
      <c r="B25" s="66"/>
      <c r="C25" s="43" t="s">
        <v>78</v>
      </c>
      <c r="D25" s="44" t="s">
        <v>79</v>
      </c>
      <c r="E25" s="44" t="s">
        <v>80</v>
      </c>
      <c r="F25" s="36" t="s">
        <v>97</v>
      </c>
      <c r="G25" s="43" t="s">
        <v>51</v>
      </c>
      <c r="H25" s="43" t="s">
        <v>69</v>
      </c>
      <c r="I25" s="30">
        <v>1600</v>
      </c>
      <c r="J25" s="30">
        <v>2500</v>
      </c>
      <c r="K25" s="30">
        <v>0</v>
      </c>
      <c r="L25" s="30">
        <v>0</v>
      </c>
      <c r="M25" s="41">
        <f t="shared" ref="M25" si="4">L25+K25+J25</f>
        <v>2500</v>
      </c>
      <c r="N25" s="33" t="s">
        <v>162</v>
      </c>
      <c r="O25" s="33" t="s">
        <v>30</v>
      </c>
      <c r="P25" s="52">
        <v>2859</v>
      </c>
      <c r="Q25" s="28">
        <v>2859</v>
      </c>
      <c r="R25" s="28">
        <v>2859</v>
      </c>
      <c r="S25" s="53" t="s">
        <v>41</v>
      </c>
      <c r="T25" s="49" t="s">
        <v>170</v>
      </c>
      <c r="U25" s="51"/>
    </row>
    <row r="26" spans="1:21" ht="23.25" customHeight="1" x14ac:dyDescent="0.35">
      <c r="A26" s="65"/>
      <c r="B26" s="66"/>
      <c r="C26" s="58" t="s">
        <v>46</v>
      </c>
      <c r="D26" s="59"/>
      <c r="E26" s="59"/>
      <c r="F26" s="59"/>
      <c r="G26" s="59"/>
      <c r="H26" s="60"/>
      <c r="I26" s="20">
        <f>SUM(I23:I25)</f>
        <v>4279.1000000000004</v>
      </c>
      <c r="J26" s="20">
        <f>SUM(J23:J25)</f>
        <v>5400</v>
      </c>
      <c r="K26" s="20">
        <f>SUM(K23:K25)</f>
        <v>2900</v>
      </c>
      <c r="L26" s="20">
        <f>SUM(L23:L25)</f>
        <v>2900</v>
      </c>
      <c r="M26" s="20">
        <f>SUM(M23:M25)</f>
        <v>11200</v>
      </c>
      <c r="N26" s="5"/>
      <c r="O26" s="6"/>
      <c r="P26" s="4"/>
      <c r="Q26" s="4"/>
      <c r="R26" s="4"/>
      <c r="S26" s="7"/>
      <c r="T26" s="8"/>
    </row>
    <row r="27" spans="1:21" ht="83" customHeight="1" x14ac:dyDescent="0.35">
      <c r="A27" s="65"/>
      <c r="B27" s="66" t="s">
        <v>47</v>
      </c>
      <c r="C27" s="45" t="s">
        <v>48</v>
      </c>
      <c r="D27" s="38" t="s">
        <v>49</v>
      </c>
      <c r="E27" s="38" t="s">
        <v>50</v>
      </c>
      <c r="F27" s="36" t="s">
        <v>102</v>
      </c>
      <c r="G27" s="45" t="s">
        <v>51</v>
      </c>
      <c r="H27" s="45" t="s">
        <v>69</v>
      </c>
      <c r="I27" s="42">
        <v>0</v>
      </c>
      <c r="J27" s="42">
        <v>0</v>
      </c>
      <c r="K27" s="42">
        <v>0</v>
      </c>
      <c r="L27" s="42">
        <v>0</v>
      </c>
      <c r="M27" s="42">
        <f t="shared" ref="M27:M36" si="5">J27+K27+L27</f>
        <v>0</v>
      </c>
      <c r="N27" s="33" t="s">
        <v>52</v>
      </c>
      <c r="O27" s="45" t="s">
        <v>30</v>
      </c>
      <c r="P27" s="27">
        <v>1</v>
      </c>
      <c r="Q27" s="27">
        <v>1</v>
      </c>
      <c r="R27" s="27">
        <v>1</v>
      </c>
      <c r="S27" s="47" t="s">
        <v>23</v>
      </c>
      <c r="T27" s="47" t="s">
        <v>57</v>
      </c>
      <c r="U27" s="51"/>
    </row>
    <row r="28" spans="1:21" ht="69" customHeight="1" x14ac:dyDescent="0.35">
      <c r="A28" s="65"/>
      <c r="B28" s="66"/>
      <c r="C28" s="46" t="s">
        <v>73</v>
      </c>
      <c r="D28" s="40" t="s">
        <v>74</v>
      </c>
      <c r="E28" s="40" t="s">
        <v>75</v>
      </c>
      <c r="F28" s="36" t="s">
        <v>101</v>
      </c>
      <c r="G28" s="40" t="s">
        <v>72</v>
      </c>
      <c r="H28" s="40" t="s">
        <v>69</v>
      </c>
      <c r="I28" s="30">
        <v>495.9</v>
      </c>
      <c r="J28" s="41">
        <v>218</v>
      </c>
      <c r="K28" s="41">
        <v>0</v>
      </c>
      <c r="L28" s="41">
        <v>0</v>
      </c>
      <c r="M28" s="42">
        <f t="shared" si="5"/>
        <v>218</v>
      </c>
      <c r="N28" s="40" t="s">
        <v>53</v>
      </c>
      <c r="O28" s="40" t="s">
        <v>24</v>
      </c>
      <c r="P28" s="29">
        <v>0.97</v>
      </c>
      <c r="Q28" s="29">
        <v>0.97</v>
      </c>
      <c r="R28" s="29">
        <v>0.97</v>
      </c>
      <c r="S28" s="40" t="s">
        <v>23</v>
      </c>
      <c r="T28" s="47" t="s">
        <v>57</v>
      </c>
    </row>
    <row r="29" spans="1:21" s="51" customFormat="1" ht="103.25" customHeight="1" x14ac:dyDescent="0.35">
      <c r="A29" s="65"/>
      <c r="B29" s="66"/>
      <c r="C29" s="46" t="s">
        <v>103</v>
      </c>
      <c r="D29" s="40" t="s">
        <v>171</v>
      </c>
      <c r="E29" s="40" t="s">
        <v>104</v>
      </c>
      <c r="F29" s="36" t="s">
        <v>135</v>
      </c>
      <c r="G29" s="40" t="s">
        <v>105</v>
      </c>
      <c r="H29" s="40" t="s">
        <v>69</v>
      </c>
      <c r="I29" s="30">
        <v>0</v>
      </c>
      <c r="J29" s="30">
        <v>64</v>
      </c>
      <c r="K29" s="30">
        <v>63</v>
      </c>
      <c r="L29" s="30">
        <v>0</v>
      </c>
      <c r="M29" s="42">
        <f t="shared" si="5"/>
        <v>127</v>
      </c>
      <c r="N29" s="40" t="s">
        <v>53</v>
      </c>
      <c r="O29" s="40" t="s">
        <v>24</v>
      </c>
      <c r="P29" s="29">
        <v>0</v>
      </c>
      <c r="Q29" s="29">
        <v>0.109</v>
      </c>
      <c r="R29" s="29">
        <v>0.109</v>
      </c>
      <c r="S29" s="40" t="s">
        <v>23</v>
      </c>
      <c r="T29" s="47" t="s">
        <v>106</v>
      </c>
    </row>
    <row r="30" spans="1:21" s="51" customFormat="1" ht="112.5" customHeight="1" x14ac:dyDescent="0.35">
      <c r="A30" s="65"/>
      <c r="B30" s="66"/>
      <c r="C30" s="46" t="s">
        <v>109</v>
      </c>
      <c r="D30" s="40" t="s">
        <v>110</v>
      </c>
      <c r="E30" s="40" t="s">
        <v>111</v>
      </c>
      <c r="F30" s="36" t="s">
        <v>112</v>
      </c>
      <c r="G30" s="40" t="s">
        <v>117</v>
      </c>
      <c r="H30" s="40" t="s">
        <v>69</v>
      </c>
      <c r="I30" s="30">
        <v>22.75</v>
      </c>
      <c r="J30" s="30">
        <v>0</v>
      </c>
      <c r="K30" s="30">
        <v>0</v>
      </c>
      <c r="L30" s="30">
        <v>0</v>
      </c>
      <c r="M30" s="42">
        <f t="shared" si="5"/>
        <v>0</v>
      </c>
      <c r="N30" s="40" t="s">
        <v>113</v>
      </c>
      <c r="O30" s="40" t="s">
        <v>30</v>
      </c>
      <c r="P30" s="29">
        <v>1</v>
      </c>
      <c r="Q30" s="29">
        <v>1</v>
      </c>
      <c r="R30" s="29">
        <v>1</v>
      </c>
      <c r="S30" s="47" t="s">
        <v>23</v>
      </c>
      <c r="T30" s="47" t="s">
        <v>147</v>
      </c>
    </row>
    <row r="31" spans="1:21" s="51" customFormat="1" ht="108.75" customHeight="1" x14ac:dyDescent="0.35">
      <c r="A31" s="65"/>
      <c r="B31" s="66"/>
      <c r="C31" s="46" t="s">
        <v>114</v>
      </c>
      <c r="D31" s="40" t="s">
        <v>115</v>
      </c>
      <c r="E31" s="40" t="s">
        <v>116</v>
      </c>
      <c r="F31" s="36" t="s">
        <v>167</v>
      </c>
      <c r="G31" s="40" t="s">
        <v>117</v>
      </c>
      <c r="H31" s="40" t="s">
        <v>69</v>
      </c>
      <c r="I31" s="30">
        <v>0</v>
      </c>
      <c r="J31" s="30">
        <v>50</v>
      </c>
      <c r="K31" s="30">
        <v>300</v>
      </c>
      <c r="L31" s="30">
        <v>300</v>
      </c>
      <c r="M31" s="42">
        <f t="shared" si="5"/>
        <v>650</v>
      </c>
      <c r="N31" s="40" t="s">
        <v>118</v>
      </c>
      <c r="O31" s="40" t="s">
        <v>24</v>
      </c>
      <c r="P31" s="29">
        <v>0</v>
      </c>
      <c r="Q31" s="29">
        <v>0</v>
      </c>
      <c r="R31" s="29">
        <v>0</v>
      </c>
      <c r="S31" s="47" t="s">
        <v>23</v>
      </c>
      <c r="T31" s="47" t="s">
        <v>106</v>
      </c>
    </row>
    <row r="32" spans="1:21" s="51" customFormat="1" ht="61.5" customHeight="1" x14ac:dyDescent="0.35">
      <c r="A32" s="65"/>
      <c r="B32" s="66"/>
      <c r="C32" s="46" t="s">
        <v>119</v>
      </c>
      <c r="D32" s="40" t="s">
        <v>120</v>
      </c>
      <c r="E32" s="40" t="s">
        <v>121</v>
      </c>
      <c r="F32" s="36" t="s">
        <v>167</v>
      </c>
      <c r="G32" s="40" t="s">
        <v>117</v>
      </c>
      <c r="H32" s="40" t="s">
        <v>69</v>
      </c>
      <c r="I32" s="30">
        <v>0</v>
      </c>
      <c r="J32" s="30">
        <v>250</v>
      </c>
      <c r="K32" s="30">
        <v>0</v>
      </c>
      <c r="L32" s="30">
        <v>0</v>
      </c>
      <c r="M32" s="42">
        <f>J32+K32+L32</f>
        <v>250</v>
      </c>
      <c r="N32" s="40" t="s">
        <v>122</v>
      </c>
      <c r="O32" s="40" t="s">
        <v>24</v>
      </c>
      <c r="P32" s="29">
        <v>2.35</v>
      </c>
      <c r="Q32" s="29">
        <v>2.35</v>
      </c>
      <c r="R32" s="29">
        <v>2.35</v>
      </c>
      <c r="S32" s="47" t="s">
        <v>23</v>
      </c>
      <c r="T32" s="47" t="s">
        <v>106</v>
      </c>
    </row>
    <row r="33" spans="1:20" s="51" customFormat="1" ht="141" customHeight="1" x14ac:dyDescent="0.35">
      <c r="A33" s="65"/>
      <c r="B33" s="66"/>
      <c r="C33" s="46" t="s">
        <v>123</v>
      </c>
      <c r="D33" s="40" t="s">
        <v>124</v>
      </c>
      <c r="E33" s="40" t="s">
        <v>125</v>
      </c>
      <c r="F33" s="36" t="s">
        <v>168</v>
      </c>
      <c r="G33" s="40" t="s">
        <v>117</v>
      </c>
      <c r="H33" s="40" t="s">
        <v>69</v>
      </c>
      <c r="I33" s="30">
        <v>0</v>
      </c>
      <c r="J33" s="30">
        <v>50</v>
      </c>
      <c r="K33" s="30">
        <v>50</v>
      </c>
      <c r="L33" s="30">
        <v>0</v>
      </c>
      <c r="M33" s="42">
        <f t="shared" si="5"/>
        <v>100</v>
      </c>
      <c r="N33" s="40" t="s">
        <v>127</v>
      </c>
      <c r="O33" s="40" t="s">
        <v>30</v>
      </c>
      <c r="P33" s="29">
        <v>1</v>
      </c>
      <c r="Q33" s="29">
        <v>2</v>
      </c>
      <c r="R33" s="29">
        <v>2</v>
      </c>
      <c r="S33" s="47" t="s">
        <v>23</v>
      </c>
      <c r="T33" s="47" t="s">
        <v>106</v>
      </c>
    </row>
    <row r="34" spans="1:20" s="51" customFormat="1" ht="64.5" customHeight="1" x14ac:dyDescent="0.35">
      <c r="A34" s="65"/>
      <c r="B34" s="66"/>
      <c r="C34" s="46" t="s">
        <v>128</v>
      </c>
      <c r="D34" s="40" t="s">
        <v>129</v>
      </c>
      <c r="E34" s="40" t="s">
        <v>130</v>
      </c>
      <c r="F34" s="36" t="s">
        <v>131</v>
      </c>
      <c r="G34" s="40" t="s">
        <v>117</v>
      </c>
      <c r="H34" s="40" t="s">
        <v>69</v>
      </c>
      <c r="I34" s="30">
        <v>395.68</v>
      </c>
      <c r="J34" s="30">
        <v>0</v>
      </c>
      <c r="K34" s="30">
        <v>0</v>
      </c>
      <c r="L34" s="30">
        <v>0</v>
      </c>
      <c r="M34" s="42">
        <f t="shared" si="5"/>
        <v>0</v>
      </c>
      <c r="N34" s="40" t="s">
        <v>132</v>
      </c>
      <c r="O34" s="40" t="s">
        <v>24</v>
      </c>
      <c r="P34" s="29">
        <v>2.12</v>
      </c>
      <c r="Q34" s="29">
        <v>2.12</v>
      </c>
      <c r="R34" s="29">
        <v>2.12</v>
      </c>
      <c r="S34" s="47" t="s">
        <v>23</v>
      </c>
      <c r="T34" s="47" t="s">
        <v>106</v>
      </c>
    </row>
    <row r="35" spans="1:20" s="51" customFormat="1" ht="85.5" customHeight="1" x14ac:dyDescent="0.35">
      <c r="A35" s="65"/>
      <c r="B35" s="66"/>
      <c r="C35" s="46" t="s">
        <v>133</v>
      </c>
      <c r="D35" s="40" t="s">
        <v>172</v>
      </c>
      <c r="E35" s="40" t="s">
        <v>134</v>
      </c>
      <c r="F35" s="36" t="s">
        <v>169</v>
      </c>
      <c r="G35" s="40" t="s">
        <v>117</v>
      </c>
      <c r="H35" s="40" t="s">
        <v>69</v>
      </c>
      <c r="I35" s="30">
        <v>0</v>
      </c>
      <c r="J35" s="30">
        <v>50</v>
      </c>
      <c r="K35" s="30">
        <v>250</v>
      </c>
      <c r="L35" s="30">
        <v>100</v>
      </c>
      <c r="M35" s="42">
        <f t="shared" si="5"/>
        <v>400</v>
      </c>
      <c r="N35" s="40" t="s">
        <v>136</v>
      </c>
      <c r="O35" s="40" t="s">
        <v>24</v>
      </c>
      <c r="P35" s="29">
        <v>0</v>
      </c>
      <c r="Q35" s="29">
        <v>0</v>
      </c>
      <c r="R35" s="29">
        <v>5</v>
      </c>
      <c r="S35" s="47" t="s">
        <v>23</v>
      </c>
      <c r="T35" s="47" t="s">
        <v>106</v>
      </c>
    </row>
    <row r="36" spans="1:20" s="51" customFormat="1" ht="56.5" customHeight="1" x14ac:dyDescent="0.35">
      <c r="A36" s="65"/>
      <c r="B36" s="66"/>
      <c r="C36" s="46" t="s">
        <v>137</v>
      </c>
      <c r="D36" s="40" t="s">
        <v>138</v>
      </c>
      <c r="E36" s="40" t="s">
        <v>139</v>
      </c>
      <c r="F36" s="36" t="s">
        <v>140</v>
      </c>
      <c r="G36" s="40" t="s">
        <v>117</v>
      </c>
      <c r="H36" s="40" t="s">
        <v>69</v>
      </c>
      <c r="I36" s="30">
        <v>10.1</v>
      </c>
      <c r="J36" s="30">
        <v>0</v>
      </c>
      <c r="K36" s="30">
        <v>0</v>
      </c>
      <c r="L36" s="30">
        <v>0</v>
      </c>
      <c r="M36" s="42">
        <f t="shared" si="5"/>
        <v>0</v>
      </c>
      <c r="N36" s="40" t="s">
        <v>141</v>
      </c>
      <c r="O36" s="40" t="s">
        <v>30</v>
      </c>
      <c r="P36" s="29">
        <v>1</v>
      </c>
      <c r="Q36" s="29">
        <v>1</v>
      </c>
      <c r="R36" s="29">
        <v>1</v>
      </c>
      <c r="S36" s="47" t="s">
        <v>23</v>
      </c>
      <c r="T36" s="47" t="s">
        <v>106</v>
      </c>
    </row>
    <row r="37" spans="1:20" s="51" customFormat="1" ht="130" customHeight="1" x14ac:dyDescent="0.35">
      <c r="A37" s="65"/>
      <c r="B37" s="66"/>
      <c r="C37" s="46" t="s">
        <v>142</v>
      </c>
      <c r="D37" s="40" t="s">
        <v>143</v>
      </c>
      <c r="E37" s="40" t="s">
        <v>144</v>
      </c>
      <c r="F37" s="36" t="s">
        <v>126</v>
      </c>
      <c r="G37" s="40" t="s">
        <v>117</v>
      </c>
      <c r="H37" s="40" t="s">
        <v>69</v>
      </c>
      <c r="I37" s="30">
        <v>0</v>
      </c>
      <c r="J37" s="30">
        <v>50</v>
      </c>
      <c r="K37" s="30">
        <v>0</v>
      </c>
      <c r="L37" s="30">
        <v>0</v>
      </c>
      <c r="M37" s="42">
        <f>J37+K37+L37</f>
        <v>50</v>
      </c>
      <c r="N37" s="40" t="s">
        <v>145</v>
      </c>
      <c r="O37" s="40" t="s">
        <v>30</v>
      </c>
      <c r="P37" s="29">
        <v>5</v>
      </c>
      <c r="Q37" s="29">
        <v>5</v>
      </c>
      <c r="R37" s="29">
        <v>5</v>
      </c>
      <c r="S37" s="47" t="s">
        <v>23</v>
      </c>
      <c r="T37" s="47" t="s">
        <v>106</v>
      </c>
    </row>
    <row r="38" spans="1:20" s="51" customFormat="1" ht="87" customHeight="1" x14ac:dyDescent="0.35">
      <c r="A38" s="65"/>
      <c r="B38" s="66"/>
      <c r="C38" s="32" t="s">
        <v>148</v>
      </c>
      <c r="D38" s="38" t="s">
        <v>156</v>
      </c>
      <c r="E38" s="38" t="s">
        <v>150</v>
      </c>
      <c r="F38" s="36" t="s">
        <v>152</v>
      </c>
      <c r="G38" s="32" t="s">
        <v>117</v>
      </c>
      <c r="H38" s="32" t="s">
        <v>69</v>
      </c>
      <c r="I38" s="42">
        <v>0</v>
      </c>
      <c r="J38" s="42">
        <v>150</v>
      </c>
      <c r="K38" s="42">
        <v>200</v>
      </c>
      <c r="L38" s="42">
        <v>200</v>
      </c>
      <c r="M38" s="42">
        <f t="shared" ref="M38:M39" si="6">J38+K38+L38</f>
        <v>550</v>
      </c>
      <c r="N38" s="31" t="s">
        <v>58</v>
      </c>
      <c r="O38" s="32" t="s">
        <v>30</v>
      </c>
      <c r="P38" s="27">
        <v>0</v>
      </c>
      <c r="Q38" s="27">
        <v>0</v>
      </c>
      <c r="R38" s="27">
        <v>0</v>
      </c>
      <c r="S38" s="47" t="s">
        <v>154</v>
      </c>
      <c r="T38" s="47" t="s">
        <v>155</v>
      </c>
    </row>
    <row r="39" spans="1:20" s="51" customFormat="1" ht="66.5" customHeight="1" x14ac:dyDescent="0.35">
      <c r="A39" s="65"/>
      <c r="B39" s="66"/>
      <c r="C39" s="46" t="s">
        <v>149</v>
      </c>
      <c r="D39" s="40" t="s">
        <v>157</v>
      </c>
      <c r="E39" s="40" t="s">
        <v>151</v>
      </c>
      <c r="F39" s="36" t="s">
        <v>152</v>
      </c>
      <c r="G39" s="40" t="s">
        <v>117</v>
      </c>
      <c r="H39" s="40" t="s">
        <v>69</v>
      </c>
      <c r="I39" s="30">
        <v>0</v>
      </c>
      <c r="J39" s="30">
        <v>50</v>
      </c>
      <c r="K39" s="30">
        <v>200</v>
      </c>
      <c r="L39" s="30">
        <v>200</v>
      </c>
      <c r="M39" s="42">
        <f t="shared" si="6"/>
        <v>450</v>
      </c>
      <c r="N39" s="31" t="s">
        <v>58</v>
      </c>
      <c r="O39" s="32" t="s">
        <v>30</v>
      </c>
      <c r="P39" s="29">
        <v>0</v>
      </c>
      <c r="Q39" s="29">
        <v>0</v>
      </c>
      <c r="R39" s="29">
        <v>0</v>
      </c>
      <c r="S39" s="47" t="s">
        <v>154</v>
      </c>
      <c r="T39" s="47" t="s">
        <v>155</v>
      </c>
    </row>
    <row r="40" spans="1:20" ht="14.25" customHeight="1" x14ac:dyDescent="0.35">
      <c r="A40" s="65"/>
      <c r="B40" s="66"/>
      <c r="C40" s="58" t="s">
        <v>54</v>
      </c>
      <c r="D40" s="59"/>
      <c r="E40" s="59"/>
      <c r="F40" s="59"/>
      <c r="G40" s="59"/>
      <c r="H40" s="60"/>
      <c r="I40" s="20">
        <f>SUM(I27:I39)</f>
        <v>924.43</v>
      </c>
      <c r="J40" s="20">
        <f>SUM(J27:J39)</f>
        <v>932</v>
      </c>
      <c r="K40" s="20">
        <f>SUM(K27:K39)</f>
        <v>1063</v>
      </c>
      <c r="L40" s="20">
        <f>SUM(L27:L39)</f>
        <v>800</v>
      </c>
      <c r="M40" s="20">
        <f>SUM(M27:M39)</f>
        <v>2795</v>
      </c>
      <c r="N40" s="5"/>
      <c r="O40" s="6"/>
      <c r="P40" s="4"/>
      <c r="Q40" s="4"/>
      <c r="R40" s="4"/>
      <c r="S40" s="7"/>
      <c r="T40" s="8"/>
    </row>
    <row r="41" spans="1:20" ht="12.75" customHeight="1" x14ac:dyDescent="0.35">
      <c r="A41" s="65"/>
      <c r="B41" s="61" t="s">
        <v>55</v>
      </c>
      <c r="C41" s="62"/>
      <c r="D41" s="62"/>
      <c r="E41" s="62"/>
      <c r="F41" s="62"/>
      <c r="G41" s="62"/>
      <c r="H41" s="63"/>
      <c r="I41" s="22">
        <f>I11+I22+I26+I40</f>
        <v>12227.730000000001</v>
      </c>
      <c r="J41" s="22">
        <f>J11+J22+J26+J40</f>
        <v>15472</v>
      </c>
      <c r="K41" s="22">
        <f>K11+K22+K26+K40</f>
        <v>11763</v>
      </c>
      <c r="L41" s="22">
        <f>L11+L22+L26+L40</f>
        <v>11730</v>
      </c>
      <c r="M41" s="22">
        <f>M11+M22+M26+M40</f>
        <v>38965</v>
      </c>
      <c r="N41" s="17"/>
      <c r="O41" s="9"/>
      <c r="P41" s="10"/>
      <c r="Q41" s="10"/>
      <c r="R41" s="10"/>
      <c r="S41" s="18"/>
      <c r="T41" s="19"/>
    </row>
    <row r="43" spans="1:20" ht="12" customHeight="1" x14ac:dyDescent="0.35">
      <c r="A43" s="64"/>
      <c r="B43" s="64"/>
      <c r="C43" s="64"/>
      <c r="D43" s="64"/>
    </row>
    <row r="45" spans="1:20" ht="12" customHeight="1" x14ac:dyDescent="0.35">
      <c r="A45" s="56"/>
      <c r="B45" s="56"/>
      <c r="C45" s="56"/>
      <c r="D45" s="56"/>
    </row>
    <row r="46" spans="1:20" ht="12" customHeight="1" x14ac:dyDescent="0.35">
      <c r="A46" s="57"/>
      <c r="B46" s="57"/>
      <c r="C46" s="57"/>
      <c r="D46" s="57"/>
    </row>
    <row r="48" spans="1:20" ht="12" customHeight="1" x14ac:dyDescent="0.35">
      <c r="A48" s="56"/>
      <c r="B48" s="56"/>
      <c r="C48" s="56"/>
      <c r="D48" s="56"/>
    </row>
    <row r="49" spans="1:4" ht="12" customHeight="1" x14ac:dyDescent="0.35">
      <c r="A49" s="57"/>
      <c r="B49" s="57"/>
      <c r="C49" s="57"/>
      <c r="D49" s="57"/>
    </row>
    <row r="51" spans="1:4" ht="12" customHeight="1" x14ac:dyDescent="0.35">
      <c r="A51" s="56"/>
      <c r="B51" s="56"/>
      <c r="C51" s="56"/>
      <c r="D51" s="56"/>
    </row>
    <row r="52" spans="1:4" ht="12" customHeight="1" x14ac:dyDescent="0.35">
      <c r="A52" s="57"/>
      <c r="B52" s="57"/>
      <c r="C52" s="57"/>
      <c r="D52" s="57"/>
    </row>
  </sheetData>
  <autoFilter ref="C8:T41" xr:uid="{00000000-0009-0000-0000-000000000000}"/>
  <mergeCells count="40">
    <mergeCell ref="B27:B40"/>
    <mergeCell ref="N11:T11"/>
    <mergeCell ref="E6:E7"/>
    <mergeCell ref="D6:D7"/>
    <mergeCell ref="C6:C7"/>
    <mergeCell ref="P5:P7"/>
    <mergeCell ref="N5:N7"/>
    <mergeCell ref="O5:O7"/>
    <mergeCell ref="C1:T2"/>
    <mergeCell ref="Q5:Q7"/>
    <mergeCell ref="R5:R7"/>
    <mergeCell ref="A4:A7"/>
    <mergeCell ref="B4:B7"/>
    <mergeCell ref="C4:E5"/>
    <mergeCell ref="F4:F5"/>
    <mergeCell ref="G4:G7"/>
    <mergeCell ref="S4:T4"/>
    <mergeCell ref="N4:R4"/>
    <mergeCell ref="J4:M5"/>
    <mergeCell ref="I4:I6"/>
    <mergeCell ref="H4:H7"/>
    <mergeCell ref="F6:F7"/>
    <mergeCell ref="T5:T7"/>
    <mergeCell ref="S5:S6"/>
    <mergeCell ref="A51:D51"/>
    <mergeCell ref="A52:D52"/>
    <mergeCell ref="C40:H40"/>
    <mergeCell ref="B41:H41"/>
    <mergeCell ref="A43:D43"/>
    <mergeCell ref="A45:D45"/>
    <mergeCell ref="A46:D46"/>
    <mergeCell ref="A48:D48"/>
    <mergeCell ref="A9:A41"/>
    <mergeCell ref="B23:B26"/>
    <mergeCell ref="C22:H22"/>
    <mergeCell ref="B12:B22"/>
    <mergeCell ref="B9:B11"/>
    <mergeCell ref="C26:H26"/>
    <mergeCell ref="C11:H11"/>
    <mergeCell ref="A49:D49"/>
  </mergeCells>
  <pageMargins left="0.74803149606299213" right="0.74803149606299213" top="0.98425196850393704" bottom="0.98425196850393704" header="0.51181102362204722" footer="0.51181102362204722"/>
  <pageSetup paperSize="8" scale="8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B3"/>
  <sheetViews>
    <sheetView workbookViewId="0">
      <selection activeCell="B3" sqref="B3"/>
    </sheetView>
  </sheetViews>
  <sheetFormatPr defaultRowHeight="14.5" x14ac:dyDescent="0.35"/>
  <sheetData>
    <row r="2" spans="2:2" x14ac:dyDescent="0.35">
      <c r="B2" t="s">
        <v>82</v>
      </c>
    </row>
    <row r="3" spans="2:2" x14ac:dyDescent="0.35">
      <c r="B3"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2</vt:i4>
      </vt:variant>
    </vt:vector>
  </HeadingPairs>
  <TitlesOfParts>
    <vt:vector size="2" baseType="lpstr">
      <vt:lpstr>03 Susisiekimo ir gatvių apš...</vt:lpstr>
      <vt:lpstr>Lapas1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Agnė Aškelianec</dc:creator>
  <cp:lastModifiedBy>Uršulia Seniut</cp:lastModifiedBy>
  <cp:lastPrinted>2023-07-03T07:47:39Z</cp:lastPrinted>
  <dcterms:created xsi:type="dcterms:W3CDTF">2017-03-20T14:24:36Z</dcterms:created>
  <dcterms:modified xsi:type="dcterms:W3CDTF">2023-07-18T11:38:12Z</dcterms:modified>
</cp:coreProperties>
</file>