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Investicijų skyrius\Dokumentai\Investicijų skyrius\Matveiko\SVP\2023-2025 m. SVP\Patvirtintas SVP TS\"/>
    </mc:Choice>
  </mc:AlternateContent>
  <xr:revisionPtr revIDLastSave="0" documentId="13_ncr:1_{CC644980-ECF0-4F0E-A010-B20359E29FD9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01 Ekonominio konkurencingu (2)" sheetId="2" r:id="rId1"/>
  </sheets>
  <definedNames>
    <definedName name="_xlnm._FilterDatabase" localSheetId="0" hidden="1">'01 Ekonominio konkurencingu (2)'!$W$13:$X$13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" l="1"/>
  <c r="L21" i="2"/>
  <c r="K21" i="2"/>
  <c r="J21" i="2"/>
  <c r="I21" i="2"/>
  <c r="M38" i="2" l="1"/>
  <c r="M19" i="2"/>
  <c r="M18" i="2" l="1"/>
  <c r="M17" i="2"/>
  <c r="M35" i="2" l="1"/>
  <c r="M16" i="2" l="1"/>
  <c r="M36" i="2"/>
  <c r="M34" i="2"/>
  <c r="I57" i="2" l="1"/>
  <c r="I54" i="2"/>
  <c r="L54" i="2"/>
  <c r="K54" i="2"/>
  <c r="J54" i="2"/>
  <c r="M53" i="2"/>
  <c r="M51" i="2"/>
  <c r="M54" i="2" l="1"/>
  <c r="I30" i="2"/>
  <c r="M15" i="2" l="1"/>
  <c r="I39" i="2" l="1"/>
  <c r="J39" i="2"/>
  <c r="L39" i="2"/>
  <c r="K39" i="2"/>
  <c r="J57" i="2" l="1"/>
  <c r="K57" i="2"/>
  <c r="L57" i="2"/>
  <c r="J50" i="2"/>
  <c r="K50" i="2"/>
  <c r="L50" i="2"/>
  <c r="I50" i="2"/>
  <c r="I58" i="2" s="1"/>
  <c r="J30" i="2"/>
  <c r="K30" i="2"/>
  <c r="L30" i="2"/>
  <c r="J26" i="2"/>
  <c r="K26" i="2"/>
  <c r="L26" i="2"/>
  <c r="I26" i="2"/>
  <c r="L40" i="2" l="1"/>
  <c r="J40" i="2"/>
  <c r="K40" i="2"/>
  <c r="L58" i="2"/>
  <c r="K58" i="2"/>
  <c r="J58" i="2"/>
  <c r="M56" i="2"/>
  <c r="M55" i="2"/>
  <c r="M49" i="2"/>
  <c r="M48" i="2"/>
  <c r="M47" i="2"/>
  <c r="M46" i="2"/>
  <c r="M45" i="2"/>
  <c r="M44" i="2"/>
  <c r="M43" i="2"/>
  <c r="M42" i="2"/>
  <c r="M41" i="2"/>
  <c r="M33" i="2"/>
  <c r="M32" i="2"/>
  <c r="M31" i="2"/>
  <c r="M29" i="2"/>
  <c r="M28" i="2"/>
  <c r="M27" i="2"/>
  <c r="M25" i="2"/>
  <c r="M24" i="2"/>
  <c r="M23" i="2"/>
  <c r="M22" i="2"/>
  <c r="I40" i="2"/>
  <c r="M14" i="2"/>
  <c r="M13" i="2"/>
  <c r="M39" i="2" l="1"/>
  <c r="M21" i="2"/>
  <c r="M30" i="2"/>
  <c r="M50" i="2"/>
  <c r="M26" i="2"/>
  <c r="M57" i="2"/>
  <c r="M58" i="2" l="1"/>
  <c r="M40" i="2"/>
</calcChain>
</file>

<file path=xl/sharedStrings.xml><?xml version="1.0" encoding="utf-8"?>
<sst xmlns="http://schemas.openxmlformats.org/spreadsheetml/2006/main" count="414" uniqueCount="217">
  <si>
    <t>Tikslas</t>
  </si>
  <si>
    <t>Uždavinys</t>
  </si>
  <si>
    <t>Priemonė</t>
  </si>
  <si>
    <t>Planinis terminas</t>
  </si>
  <si>
    <t>Finansavimo šaltinis</t>
  </si>
  <si>
    <t>Asignavimų valdytojas</t>
  </si>
  <si>
    <t>Matavimo rodiklis</t>
  </si>
  <si>
    <t>Atsakingas</t>
  </si>
  <si>
    <t>Rodiklio pavadinimas</t>
  </si>
  <si>
    <t>Mato vnt.</t>
  </si>
  <si>
    <t>Savininkas</t>
  </si>
  <si>
    <t>Vykdytojas</t>
  </si>
  <si>
    <t>Kodas</t>
  </si>
  <si>
    <t>Pavadinimas</t>
  </si>
  <si>
    <t>Aprašymas</t>
  </si>
  <si>
    <t>Suma</t>
  </si>
  <si>
    <t>tūkst. Eur.</t>
  </si>
  <si>
    <t>Administracijos vnt.</t>
  </si>
  <si>
    <t>SB</t>
  </si>
  <si>
    <t>vnt.</t>
  </si>
  <si>
    <t/>
  </si>
  <si>
    <t xml:space="preserve">Investicijų sk. </t>
  </si>
  <si>
    <t>01.01.01.26</t>
  </si>
  <si>
    <t>Nemenčinės miesto viešųjų erdvių sutvarkymas: pagrindinės miesto aikštės, šaligatvių, turgavietės.</t>
  </si>
  <si>
    <t>ES, SB, VB</t>
  </si>
  <si>
    <t>Investicijų sk.</t>
  </si>
  <si>
    <t>Naujos atviros erdvės vietovėse nuo 1 iki 6 tūkst. gyv. (išskyrus savivaldybių centrus)</t>
  </si>
  <si>
    <t>kv. m.</t>
  </si>
  <si>
    <t>01.01.01.27</t>
  </si>
  <si>
    <t>Kompleksiškas Juodšilių gyvenvietės sutvarkymas: sporto aikštyno sutvarkymas, pėsčiųjų takų ir viešųjų erdvių patrauklumo didinimas</t>
  </si>
  <si>
    <t>Bus įrengtas Juodšilių kaimo sporto aikštynas, Juodšilių kaimo viešoji erdvė su vaikų žaidimo aikštele, priėjimo takas prie aikštyno ir įrengti Juodšilių kaimo dviračių/pėsčiųjų takai, įsigytas techninis projektas</t>
  </si>
  <si>
    <t>Investicijų sk. , Juodšilių sen.</t>
  </si>
  <si>
    <t>Rekonstruotų/naujai įrengtų bendruomeninių objektų ir viešųjų erdvių skaičius</t>
  </si>
  <si>
    <t>Administracija</t>
  </si>
  <si>
    <t>SB, ES</t>
  </si>
  <si>
    <t>Pritaikyti esamus ir kurti naujus infrastruktūros objektus atitinkančius bendruomenės poreikius - iš viso:</t>
  </si>
  <si>
    <t>01.01.02</t>
  </si>
  <si>
    <t>01.01.02.01</t>
  </si>
  <si>
    <t>Vandens kėlimo stočių išlaikymas</t>
  </si>
  <si>
    <t>VB</t>
  </si>
  <si>
    <t>Žemės ūkio sk.</t>
  </si>
  <si>
    <t>Siurblinė</t>
  </si>
  <si>
    <t>01.01.02.02</t>
  </si>
  <si>
    <t>Melioracijos statinių ir melioruotos žemės kadastro tvarkymas</t>
  </si>
  <si>
    <t>Melioracijos kadastras</t>
  </si>
  <si>
    <t>ha</t>
  </si>
  <si>
    <t>01.01.02.03</t>
  </si>
  <si>
    <t>ESRI programinės įrangos ArcView garantija ir techninis aptarnavimas</t>
  </si>
  <si>
    <t>01.01.02.04</t>
  </si>
  <si>
    <t>Hidrotechnikos statinių avarinių gedimų pašalinimas</t>
  </si>
  <si>
    <t>Tiltų, pralaidų, užtvankų, hidromazgų, hidrotechninių statinių, drenažo didelio skersmens avariniai gedimai</t>
  </si>
  <si>
    <t>SB, VB</t>
  </si>
  <si>
    <t>Statinys</t>
  </si>
  <si>
    <t>Vykdyti nuolatinę  melioracijos įrenginių priežiūrą - iš viso:</t>
  </si>
  <si>
    <t>01.01.03</t>
  </si>
  <si>
    <t>01.01.03.01</t>
  </si>
  <si>
    <t>Melioracijos sistemų remonto darbai ir  techninė priežiūra</t>
  </si>
  <si>
    <t>VB, SB</t>
  </si>
  <si>
    <t>Melioracijos statiniai</t>
  </si>
  <si>
    <t>km.</t>
  </si>
  <si>
    <t>01.01.03.02</t>
  </si>
  <si>
    <t>Projektavimo darbai ir ekspertizės</t>
  </si>
  <si>
    <t>Melioracijos projektų parengimas ir jų ekspertizė</t>
  </si>
  <si>
    <t>Projektavimas/ ekspertizė</t>
  </si>
  <si>
    <t>01.01.03.03</t>
  </si>
  <si>
    <t>Melioracijos statinių priežiūra</t>
  </si>
  <si>
    <t>Remontuoti ir prižiūrėti magistralinius melioracijos griovius ir juose esančius statinius  - iš viso:</t>
  </si>
  <si>
    <t>01.01.04.02</t>
  </si>
  <si>
    <t>Ekonomikos ir turto sk.</t>
  </si>
  <si>
    <t>01.01.04.03</t>
  </si>
  <si>
    <t>Pastatų ir kitų objektų teisinė registracija ir inventorizacija</t>
  </si>
  <si>
    <t>Nekilnojamo turto registro duomenų nuolatinis papildymas aktualia informacija</t>
  </si>
  <si>
    <t>Atlikta registracijos veiksmų</t>
  </si>
  <si>
    <t>01.01.04.04</t>
  </si>
  <si>
    <t>Gyvenamųjų ir negyvenamųjų patalpų remontas</t>
  </si>
  <si>
    <t>Tinkamai prižiūrėti turtą</t>
  </si>
  <si>
    <t>Vystyti kaimo vietoves, sudarant galimybes gyventojų socialiniam ir ekonominiam aktyvumui - iš viso:</t>
  </si>
  <si>
    <t>01.02</t>
  </si>
  <si>
    <t>01.02.01</t>
  </si>
  <si>
    <t>01.02.01.01</t>
  </si>
  <si>
    <t xml:space="preserve"> Teritorijų planavimo dokumentų rengimas</t>
  </si>
  <si>
    <t>Administracija, Ekonomikos sk., Vietinio ūkio sk.</t>
  </si>
  <si>
    <t>01.02.01.03</t>
  </si>
  <si>
    <t>Visuomeninių erdvių architektūrinių projektų parengimas</t>
  </si>
  <si>
    <t>01.02.01.04</t>
  </si>
  <si>
    <t>01.02.01.11</t>
  </si>
  <si>
    <t>Vilniaus rajono teritorijų planavimo dokumentų archyvo elektroninės bazės sukūrimas (Duomenų bazių programinė įranga  ir paslaugos)</t>
  </si>
  <si>
    <t>01.02.01.12</t>
  </si>
  <si>
    <t>Geoferencinių pagrindų sukūrimas ir atnaujinimas, duomenų įdiegimas į Vilniaus rajono GIS duomenų bazę</t>
  </si>
  <si>
    <t>01.02.01.13</t>
  </si>
  <si>
    <t>Vilniaus rajono savivaldybės teritorijos bendrojo plano stebėsena</t>
  </si>
  <si>
    <t>01.02.01.20</t>
  </si>
  <si>
    <t>Vilniaus rajono savivaldybės  gyvenamųjų vietovių ribų nustatymo ar keitimo planai</t>
  </si>
  <si>
    <t>01.02.01.21</t>
  </si>
  <si>
    <t>Žemės kadastras ir geodezija</t>
  </si>
  <si>
    <t>Parengti teritorijų planavimo ir kitus dokumentus, reikalingus rajono infrastruktūros išvystymui - iš viso:</t>
  </si>
  <si>
    <t>01.02.02</t>
  </si>
  <si>
    <t>01.02.02.01</t>
  </si>
  <si>
    <t>SVV įmonių rėmimas</t>
  </si>
  <si>
    <t>Vilniaus rajono savivaldybės smulkiojo ir vidutinio verslo rėmimo fondas skirtas smulkiojo ir vidutinio verslo subjektams, įregistruotiems ir vykdantiems veiklą Savivaldybės teritorijoje finansiškai remti.</t>
  </si>
  <si>
    <t>Paremta SVV subjektų</t>
  </si>
  <si>
    <t>01.02.02.02</t>
  </si>
  <si>
    <t>VVG projektai</t>
  </si>
  <si>
    <t>Sudaryti palankias sąlygas investicijų pritraukimui į rajoną ir gyventojų verslumo plėtojimuisi - iš viso:</t>
  </si>
  <si>
    <t>01.01.01.47</t>
  </si>
  <si>
    <t>Rudaminos kaimo turgavietės rekonstrukcija, užtikrinant ūkininkų ir smulkaus verslo skatinimą</t>
  </si>
  <si>
    <t>Turgavietės rekonstrukcija, TP parengimas</t>
  </si>
  <si>
    <t>Melioracijos drenažo rinktuvų d-125 mm ir didesnio skersmens, ir kitų melioracijos balanse esamų statinių remontas</t>
  </si>
  <si>
    <t>VB,SB</t>
  </si>
  <si>
    <t>Objektų, kuriems skirtos lėšos, skaičius</t>
  </si>
  <si>
    <t>Vilniaus rajono savivaldybės gyvenamųjų vietovių ribų nustatymo ar keitimo planai</t>
  </si>
  <si>
    <t>ArcView ir ArcPad programinė įranga aptarnavimas</t>
  </si>
  <si>
    <t>Melioracijos grioviai ir sureguliuotas upes</t>
  </si>
  <si>
    <t>Projektų, kuriems skirtos lėšos, skaičius</t>
  </si>
  <si>
    <t>Projektai skirti projektuoti viešąsias erdves, kraštovaizdį ir urbanistines
struktūras</t>
  </si>
  <si>
    <t>Savivaldybės rengiamų  kompleksinio teritorijų planavimo dokumentų  SPAV, PAV procedūros, statinio projektų PAV, PVSV procedūros</t>
  </si>
  <si>
    <t>Dokumentų, kuriems skirtos lėšos, skaičius</t>
  </si>
  <si>
    <t>Detaliųjų planų ir kitų teritorijų planavimo dokumentų skenavimas, apdorojimas ir integravimas į esamą duomenų bazę, naujos GIS programinės įrangos pirkimas, esamos atnaujinimas</t>
  </si>
  <si>
    <t>Vilniaus rajono savivaldybės teritorijos kompleksinio teritorijų planavimo dokumentų sprendinių įgyvendinimo stebėsena</t>
  </si>
  <si>
    <t>Ataskaitų skaičius</t>
  </si>
  <si>
    <t>Planų, kuriems skirtos lėšos, skaičius</t>
  </si>
  <si>
    <t>Žemės sklypų kadastriniai matavimai, topografiniai tyrimai</t>
  </si>
  <si>
    <t>Teritorijos georeferencinio pagrindo kūrimas, patvirtintų teritorijų planavimo dokumentų įdiegimas į sistemą, teminių planų/žemėlapių sudarymas</t>
  </si>
  <si>
    <t>Teritorijų planavimo dokumentų, teminių žemėlapių/planų skaičius</t>
  </si>
  <si>
    <t>Erdvinių duomenų tvarkymas</t>
  </si>
  <si>
    <t>Statybos sk.</t>
  </si>
  <si>
    <t>Savivaldybės suteiktos subsidijos už šilumos ir vandens tiekimą</t>
  </si>
  <si>
    <t>Vietinio ūkio sk.</t>
  </si>
  <si>
    <t>Suteikta subsidijų už šilumos ir vandens tiekimą gyventojams</t>
  </si>
  <si>
    <t>proc.</t>
  </si>
  <si>
    <t>01.02.01.25</t>
  </si>
  <si>
    <t xml:space="preserve">Bus įrengta: pagrindinė  miesto aikštė – Švenčionių g. 11, turgavietė – Švenčionių g. 21A,parkavimo aikštelė - Švenčionių g. , šaligatviai - Bažnyčios g. </t>
  </si>
  <si>
    <t>Toponuotraukų, dokumentų duomenų tvarkymas</t>
  </si>
  <si>
    <t>Nupirkta paslauga</t>
  </si>
  <si>
    <t xml:space="preserve">Išlaidos susijusios su Vilniaus rajono vietos veiklos grupės strategijos įgyvendinimu </t>
  </si>
  <si>
    <t>01.01.04</t>
  </si>
  <si>
    <t>01.01.04.06</t>
  </si>
  <si>
    <t>Tinkamai prižiūrėti turtą bei mažinti gyventojų mokestinę naštą - iš viso:</t>
  </si>
  <si>
    <t>Projektų skaičius</t>
  </si>
  <si>
    <t>Subsidijų už vandens tiekimą teikimas</t>
  </si>
  <si>
    <t>Administracija, Juodšilių sen.</t>
  </si>
  <si>
    <t>Keleivių vežimo paslaugos</t>
  </si>
  <si>
    <t>Keleivių vežimas priemiestiniais maršrutais ir kontrolė</t>
  </si>
  <si>
    <t>Aptarnaujamų maršrutų rida</t>
  </si>
  <si>
    <t>SB; BĮ</t>
  </si>
  <si>
    <t>Strateginio pasekmių aplinkai vertinimų (SPAV), poveikio visuomenės sveikatai vertinimų (PVSV), poveikio aplinkai vertinimų(PAV) atlikimas,  galimybių studijos</t>
  </si>
  <si>
    <t>01.01.01.48</t>
  </si>
  <si>
    <t>Nevyriausybinių organizacijų ir bendruomeninės veiklos stiprinimo 2020 metų veiksmų plano įgyvendinimo 1.1.5 priemonės „Stiprinti bendruomeninę veiklą savivaldybėse“ įgyvendinimas</t>
  </si>
  <si>
    <t xml:space="preserve">Įgyvendintų projektų skaičius </t>
  </si>
  <si>
    <t>Soc. paslaugų šeimai ir vaikui sk.</t>
  </si>
  <si>
    <t>NVO</t>
  </si>
  <si>
    <t>Tikslas – skatinti bendruomenių savarankiškumą tenkinant socialinius gyventojų poreikius, stiprinti gyventojų sutelktumą ir tarpusavio pasitikėjimą, bendruomeninę veiklą, sudaryti sąlygas bendruomeninėms, religinėms, kitoms nevyriausybinėms organizacijoms dalyvauti priimant sprendimus dėl gyventojų socialinių poreikių tenkinimo.</t>
  </si>
  <si>
    <t>2023 m.</t>
  </si>
  <si>
    <r>
      <t>Skatinti smulkaus ir vidutinio verslo (SVV) įmonių steigimąsi ir plėtrą</t>
    </r>
    <r>
      <rPr>
        <sz val="8"/>
        <color rgb="FFFF0000"/>
        <rFont val="Calibri"/>
        <family val="2"/>
        <charset val="186"/>
        <scheme val="minor"/>
      </rPr>
      <t xml:space="preserve"> </t>
    </r>
    <r>
      <rPr>
        <sz val="8"/>
        <rFont val="Calibri"/>
        <family val="2"/>
        <charset val="186"/>
        <scheme val="minor"/>
      </rPr>
      <t xml:space="preserve"> - iš viso:</t>
    </r>
  </si>
  <si>
    <t>01.02.03</t>
  </si>
  <si>
    <t>01.02.03.01</t>
  </si>
  <si>
    <t>01.02.03.02</t>
  </si>
  <si>
    <t>Moterų ir vyrų vienodų galimybių skatinimas užimtumo ir darbo srityje - iš viso:</t>
  </si>
  <si>
    <t>Mažinti sektorinę ir profesinę darbo rinkos segregaciją pagal lytį.</t>
  </si>
  <si>
    <t>Didinti moterų, ypač kaimo, galimybes imtis verslo ir jį plėtoti.</t>
  </si>
  <si>
    <t xml:space="preserve"> -</t>
  </si>
  <si>
    <t>2024 m.</t>
  </si>
  <si>
    <t>nuolat</t>
  </si>
  <si>
    <t>Melioracijos griovių ir sureguliuotų upių priežiūra</t>
  </si>
  <si>
    <t>SĮ VRAP</t>
  </si>
  <si>
    <t>Gyvenamųjų namų statyba arba įsigijimas (Būsto pardavimas nuomininkams (privatizavimas)</t>
  </si>
  <si>
    <t>Būstų pardavimas</t>
  </si>
  <si>
    <t>Parduotų būstų skaičius</t>
  </si>
  <si>
    <t>Nemenčinės m. seniūnija</t>
  </si>
  <si>
    <t>Sutvarkyta teritorijų</t>
  </si>
  <si>
    <t>Nemenčinės miesto Neries upės krantinės teritorijos ir Nemenčinės I-V tvenkinių ir jų prieigų Vilniaus r., Nemenčinės m., sutvarkymas ir vystymas</t>
  </si>
  <si>
    <t>SĮ Vilniaus rajono autobusų parko materialinės bazės gerinimas</t>
  </si>
  <si>
    <t>Keleivių vežimo kokybės gerinimas</t>
  </si>
  <si>
    <t>Materialinės bazėsobjektų įrengimas</t>
  </si>
  <si>
    <t>Subsidijų už centralizuotai tiekiamą šiluminę energiją teikimas</t>
  </si>
  <si>
    <t>Savivaldybės suteiktos subsidijos už šilumos tiekimą</t>
  </si>
  <si>
    <t>Suteikta subsidijų už šilumos  tiekimą gyventojams</t>
  </si>
  <si>
    <t>01.01.04.07</t>
  </si>
  <si>
    <t>01.01.04.08</t>
  </si>
  <si>
    <t>01.01.04.09</t>
  </si>
  <si>
    <t>Kompleksinio ir specialiojo (savivaldybės, vietovės lygmens bendrieji , detalieji, specialieji ir kt.) teritorijų planavimo dokumentai</t>
  </si>
  <si>
    <t>Daugiafunkcių poilsio ir laisvalaikio zonų sukūrimas Riešės kaime</t>
  </si>
  <si>
    <t>2022 -2025</t>
  </si>
  <si>
    <t>Investicijų sk, Riešės sen.</t>
  </si>
  <si>
    <t>Kapinių įrengimas Vilniaus rajono Marijampolio seniūnijos Parudaminio kaime</t>
  </si>
  <si>
    <t>Planuojama sutvarkyti 2.6112  ha žemės sklypą įrengiant naujas kapines prie esamų. Įgyvendinant veiklą, teritorija bus išvalyta nuo augančių krūmų, kelmų, medžių, bus įrengtas privažiavimas į žemės sklypą ir automobilių stovėjimo vietas, suformuotas teritorijos projektinis paviršius, įrengti takai, kolumbariumas, suoliukai prie jo, įrengta vandens kolonėlė, aptverta teritorija.</t>
  </si>
  <si>
    <t>Įrengtos kapinės</t>
  </si>
  <si>
    <t>Planuojama sklypose sukurti ir vystyti infrastrukturą skirta reakreacijai, poilsiui, bendruomeninei veiklai ir turizmui.</t>
  </si>
  <si>
    <t>Įrengtos daugiafunkcės poilsio ir laisvalaikio zonos</t>
  </si>
  <si>
    <t>01.01.01.49</t>
  </si>
  <si>
    <t>01.01.01.50</t>
  </si>
  <si>
    <t>01.01.01.51</t>
  </si>
  <si>
    <t xml:space="preserve">Daugiafunkcių poilsio ir laisvalaikio zonų sukūrimas Riešės kaime, įrengiant parko, skvero, kaimo pagrindinės aikštės ir aktyvaus laisvalaikio infrastruktūrą, mažąją architektūrą, automobilių stovėjimo vietas bei želdynų sutvarkymas.
</t>
  </si>
  <si>
    <t>Marijampolio sen.</t>
  </si>
  <si>
    <r>
      <rPr>
        <b/>
        <sz val="9"/>
        <rFont val="Times New Roman"/>
        <family val="1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lentelė
2023 - 2025 METŲ VILNIAUS RAJONO SAVIVALDYBĖS EKONOMINIO KONKURENCINGUMO DIDINIMO PROGRAMOS  NR. 01
TIKSLŲ, UŽDAVINIŲ IR PRIEMONIŲ IŠLAIDŲ SUVESTINĖ</t>
    </r>
    <r>
      <rPr>
        <sz val="9"/>
        <rFont val="Calibri"/>
        <family val="2"/>
      </rPr>
      <t xml:space="preserve">
</t>
    </r>
  </si>
  <si>
    <t>2022 m. skirtos lėšos (pradžioje einamųjų metų)</t>
  </si>
  <si>
    <t>2025 m.</t>
  </si>
  <si>
    <t>2023 -2025</t>
  </si>
  <si>
    <t>Planuojamos lėšos 2023 - 2025 metais</t>
  </si>
  <si>
    <t>2018 -2023</t>
  </si>
  <si>
    <t>2016 - 2024</t>
  </si>
  <si>
    <t>2022-2023</t>
  </si>
  <si>
    <t>2021 -2025</t>
  </si>
  <si>
    <t>01.01.01.52</t>
  </si>
  <si>
    <t>Skatinti gyventojo dalyvavimą atnaujinant ir sukuriant viešasias erdves</t>
  </si>
  <si>
    <t>2023-2025</t>
  </si>
  <si>
    <t xml:space="preserve">įgyvendintų projektų skaičius </t>
  </si>
  <si>
    <t>Kraštotvarkos skyrius</t>
  </si>
  <si>
    <t>kraštotvarkos skyrius</t>
  </si>
  <si>
    <t>Vilniaus rajono savivaldybės dalyvaujamasis biudžetas</t>
  </si>
  <si>
    <t>Investicijų sk., Ekonomikos ir turto sk.</t>
  </si>
  <si>
    <t>Siurblinės eksploatacija ir suvartotos elektros energijos išlaidų apmokėjimas</t>
  </si>
  <si>
    <t>km</t>
  </si>
  <si>
    <t>PATVIRTINTA
Vilniaus rajono 
savivaldybės tarybos
2023 m. vasario 2 d. 
sprendimu Nr. T3-1</t>
  </si>
  <si>
    <t xml:space="preserve"> </t>
  </si>
  <si>
    <t>01.01</t>
  </si>
  <si>
    <t>Įsigytų transporto priemonių skaičius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</si>
</sst>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;[Red]#,##0.00\ _€"/>
  </numFmts>
  <fonts count="21" x14ac:knownFonts="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sz val="9"/>
      <name val="Calibri"/>
      <family val="1"/>
      <charset val="186"/>
    </font>
    <font>
      <b/>
      <sz val="9"/>
      <name val="Times New Roman"/>
      <family val="1"/>
      <charset val="186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7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sz val="8"/>
      <name val="Calibri"/>
      <family val="2"/>
      <scheme val="minor"/>
    </font>
    <font>
      <sz val="8"/>
      <color indexed="8"/>
      <name val="Calibri"/>
      <family val="2"/>
      <charset val="186"/>
    </font>
    <font>
      <sz val="8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 style="thin">
        <color indexed="64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medium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0"/>
      </left>
      <right style="thin">
        <color indexed="0"/>
      </right>
      <top/>
      <bottom style="hair">
        <color indexed="0"/>
      </bottom>
      <diagonal/>
    </border>
    <border>
      <left/>
      <right style="thin">
        <color indexed="64"/>
      </right>
      <top style="medium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</borders>
  <cellStyleXfs count="58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5" fillId="2" borderId="1">
      <alignment horizontal="center" vertical="center" textRotation="90" wrapText="1"/>
    </xf>
    <xf numFmtId="0" fontId="6" fillId="3" borderId="2">
      <alignment horizontal="center" vertical="center" textRotation="90" wrapText="1"/>
    </xf>
    <xf numFmtId="0" fontId="7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7" fillId="5" borderId="3">
      <alignment horizontal="center" vertical="center" wrapText="1"/>
    </xf>
    <xf numFmtId="0" fontId="5" fillId="6" borderId="3">
      <alignment horizontal="center" vertical="center" wrapText="1"/>
    </xf>
    <xf numFmtId="0" fontId="6" fillId="2" borderId="4">
      <alignment horizontal="center" vertical="center" wrapText="1"/>
    </xf>
    <xf numFmtId="0" fontId="6" fillId="2" borderId="5">
      <alignment horizontal="center" vertical="center" wrapText="1"/>
    </xf>
    <xf numFmtId="0" fontId="6" fillId="6" borderId="5">
      <alignment horizontal="center" vertical="center" wrapText="1"/>
    </xf>
    <xf numFmtId="0" fontId="6" fillId="5" borderId="4">
      <alignment horizontal="center" vertical="center" wrapText="1"/>
    </xf>
    <xf numFmtId="0" fontId="6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6" fillId="2" borderId="5">
      <alignment horizontal="center" vertical="center" wrapText="1"/>
    </xf>
    <xf numFmtId="0" fontId="6" fillId="4" borderId="5">
      <alignment horizontal="center" vertical="center" wrapText="1"/>
    </xf>
    <xf numFmtId="0" fontId="6" fillId="5" borderId="6">
      <alignment horizontal="center" vertical="center" wrapText="1"/>
    </xf>
    <xf numFmtId="0" fontId="6" fillId="2" borderId="7">
      <alignment horizontal="left" vertical="center" wrapText="1"/>
    </xf>
    <xf numFmtId="0" fontId="6" fillId="2" borderId="8">
      <alignment horizontal="right" vertical="center" wrapText="1"/>
    </xf>
    <xf numFmtId="0" fontId="6" fillId="2" borderId="5">
      <alignment horizontal="center" vertical="center"/>
    </xf>
    <xf numFmtId="0" fontId="6" fillId="2" borderId="13">
      <alignment horizontal="center" vertical="center" wrapText="1"/>
    </xf>
    <xf numFmtId="0" fontId="6" fillId="5" borderId="4">
      <alignment horizontal="center" vertical="center" wrapText="1"/>
    </xf>
    <xf numFmtId="0" fontId="8" fillId="0" borderId="15">
      <alignment horizontal="center" vertical="center" wrapText="1"/>
    </xf>
    <xf numFmtId="0" fontId="8" fillId="0" borderId="17">
      <alignment horizontal="center" vertical="center" wrapText="1"/>
    </xf>
    <xf numFmtId="0" fontId="8" fillId="0" borderId="18">
      <alignment horizontal="center" vertical="center" wrapText="1"/>
    </xf>
    <xf numFmtId="0" fontId="6" fillId="2" borderId="19">
      <alignment horizontal="center" vertical="center" wrapText="1"/>
    </xf>
    <xf numFmtId="0" fontId="6" fillId="3" borderId="5">
      <alignment horizontal="center" vertical="center" wrapText="1"/>
    </xf>
    <xf numFmtId="0" fontId="6" fillId="0" borderId="5">
      <alignment horizontal="center" vertical="center" wrapText="1"/>
    </xf>
    <xf numFmtId="0" fontId="6" fillId="0" borderId="5">
      <alignment horizontal="left" vertical="center" wrapText="1"/>
    </xf>
    <xf numFmtId="0" fontId="6" fillId="0" borderId="4">
      <alignment horizontal="left" vertical="center" wrapText="1"/>
    </xf>
    <xf numFmtId="0" fontId="6" fillId="0" borderId="7">
      <alignment horizontal="center" vertical="center" wrapText="1"/>
    </xf>
    <xf numFmtId="0" fontId="6" fillId="0" borderId="8">
      <alignment horizontal="center" vertical="center" wrapText="1"/>
    </xf>
    <xf numFmtId="0" fontId="6" fillId="0" borderId="4">
      <alignment horizontal="right" vertical="center" wrapText="1"/>
    </xf>
    <xf numFmtId="0" fontId="5" fillId="2" borderId="17">
      <alignment horizontal="center" vertical="center" wrapText="1"/>
    </xf>
    <xf numFmtId="0" fontId="6" fillId="3" borderId="5">
      <alignment horizontal="right" vertical="center" wrapText="1"/>
    </xf>
    <xf numFmtId="0" fontId="5" fillId="3" borderId="5">
      <alignment horizontal="center" vertical="center" wrapText="1"/>
    </xf>
    <xf numFmtId="0" fontId="6" fillId="3" borderId="4">
      <alignment horizontal="left" vertical="center" wrapText="1"/>
    </xf>
    <xf numFmtId="0" fontId="6" fillId="3" borderId="5">
      <alignment horizontal="center" vertical="center" wrapText="1"/>
    </xf>
    <xf numFmtId="0" fontId="6" fillId="3" borderId="7">
      <alignment horizontal="center" vertical="center" wrapText="1"/>
    </xf>
    <xf numFmtId="0" fontId="6" fillId="3" borderId="8">
      <alignment horizontal="center" vertical="center" wrapText="1"/>
    </xf>
    <xf numFmtId="0" fontId="6" fillId="3" borderId="4">
      <alignment horizontal="right" vertical="center" wrapText="1"/>
    </xf>
    <xf numFmtId="0" fontId="6" fillId="3" borderId="6">
      <alignment horizontal="right" vertical="center" wrapText="1"/>
    </xf>
    <xf numFmtId="0" fontId="6" fillId="3" borderId="13">
      <alignment horizontal="center" vertical="top" wrapText="1"/>
    </xf>
    <xf numFmtId="0" fontId="6" fillId="2" borderId="17">
      <alignment horizontal="right" vertical="center" wrapText="1"/>
    </xf>
    <xf numFmtId="0" fontId="6" fillId="2" borderId="4">
      <alignment horizontal="right" vertical="center" wrapText="1"/>
    </xf>
    <xf numFmtId="0" fontId="6" fillId="0" borderId="6">
      <alignment horizontal="right" vertical="center" wrapText="1"/>
    </xf>
    <xf numFmtId="0" fontId="5" fillId="0" borderId="6">
      <alignment horizontal="left" vertical="center" wrapText="1"/>
    </xf>
    <xf numFmtId="0" fontId="6" fillId="2" borderId="4">
      <alignment horizontal="left" vertical="center" wrapText="1"/>
    </xf>
    <xf numFmtId="0" fontId="1" fillId="0" borderId="0">
      <alignment horizontal="center" vertical="center" wrapText="1"/>
    </xf>
    <xf numFmtId="0" fontId="1" fillId="0" borderId="31">
      <alignment horizontal="center" vertical="center" wrapText="1"/>
    </xf>
    <xf numFmtId="0" fontId="6" fillId="0" borderId="32">
      <alignment horizontal="center" vertical="center" wrapText="1"/>
    </xf>
  </cellStyleXfs>
  <cellXfs count="193">
    <xf numFmtId="0" fontId="0" fillId="0" borderId="0" xfId="0"/>
    <xf numFmtId="0" fontId="1" fillId="2" borderId="0" xfId="1" applyFill="1">
      <alignment vertical="top" wrapText="1"/>
    </xf>
    <xf numFmtId="0" fontId="1" fillId="0" borderId="0" xfId="1">
      <alignment vertical="top" wrapText="1"/>
    </xf>
    <xf numFmtId="0" fontId="10" fillId="4" borderId="5" xfId="22" applyFont="1">
      <alignment horizontal="center" vertical="center" wrapText="1"/>
    </xf>
    <xf numFmtId="0" fontId="10" fillId="5" borderId="6" xfId="23" applyFont="1">
      <alignment horizontal="center" vertical="center" wrapText="1"/>
    </xf>
    <xf numFmtId="0" fontId="10" fillId="5" borderId="12" xfId="28" applyFont="1" applyBorder="1">
      <alignment horizontal="center" vertical="center" wrapText="1"/>
    </xf>
    <xf numFmtId="0" fontId="13" fillId="0" borderId="16" xfId="29" applyFont="1" applyBorder="1">
      <alignment horizontal="center" vertical="center" wrapText="1"/>
    </xf>
    <xf numFmtId="0" fontId="13" fillId="0" borderId="16" xfId="30" applyFont="1" applyBorder="1">
      <alignment horizontal="center" vertical="center" wrapText="1"/>
    </xf>
    <xf numFmtId="0" fontId="13" fillId="0" borderId="16" xfId="31" applyFont="1" applyBorder="1">
      <alignment horizontal="center" vertical="center" wrapText="1"/>
    </xf>
    <xf numFmtId="0" fontId="10" fillId="3" borderId="20" xfId="43" applyFont="1" applyBorder="1" applyAlignment="1">
      <alignment horizontal="center" vertical="center" wrapText="1"/>
    </xf>
    <xf numFmtId="0" fontId="10" fillId="3" borderId="20" xfId="44" applyFont="1" applyBorder="1">
      <alignment horizontal="center" vertical="center" wrapText="1"/>
    </xf>
    <xf numFmtId="0" fontId="10" fillId="3" borderId="16" xfId="44" applyFont="1" applyBorder="1">
      <alignment horizontal="center" vertical="center" wrapText="1"/>
    </xf>
    <xf numFmtId="0" fontId="10" fillId="3" borderId="16" xfId="45" applyFont="1" applyBorder="1">
      <alignment horizontal="center" vertical="center" wrapText="1"/>
    </xf>
    <xf numFmtId="0" fontId="10" fillId="3" borderId="16" xfId="47" applyFont="1" applyBorder="1" applyAlignment="1">
      <alignment horizontal="center" vertical="center" wrapText="1"/>
    </xf>
    <xf numFmtId="0" fontId="10" fillId="3" borderId="16" xfId="48" applyFont="1" applyBorder="1" applyAlignment="1">
      <alignment horizontal="center" vertical="center" wrapText="1"/>
    </xf>
    <xf numFmtId="0" fontId="10" fillId="3" borderId="13" xfId="49" applyFont="1" applyAlignment="1">
      <alignment horizontal="center" vertical="center" wrapText="1"/>
    </xf>
    <xf numFmtId="0" fontId="10" fillId="3" borderId="24" xfId="49" applyFont="1" applyBorder="1" applyAlignment="1">
      <alignment horizontal="center" vertical="center" wrapText="1"/>
    </xf>
    <xf numFmtId="0" fontId="10" fillId="3" borderId="25" xfId="48" applyFont="1" applyBorder="1" applyAlignment="1">
      <alignment horizontal="center" vertical="center" wrapText="1"/>
    </xf>
    <xf numFmtId="0" fontId="10" fillId="3" borderId="16" xfId="43" applyFont="1" applyBorder="1" applyAlignment="1">
      <alignment horizontal="center" vertical="center" wrapText="1"/>
    </xf>
    <xf numFmtId="164" fontId="9" fillId="3" borderId="16" xfId="42" applyNumberFormat="1" applyFont="1" applyBorder="1">
      <alignment horizontal="center" vertical="center" wrapText="1"/>
    </xf>
    <xf numFmtId="164" fontId="14" fillId="3" borderId="20" xfId="0" applyNumberFormat="1" applyFont="1" applyFill="1" applyBorder="1" applyAlignment="1">
      <alignment horizontal="center" vertical="center" wrapText="1"/>
    </xf>
    <xf numFmtId="164" fontId="9" fillId="2" borderId="16" xfId="40" applyNumberFormat="1" applyFont="1" applyBorder="1">
      <alignment horizontal="center" vertical="center" wrapText="1"/>
    </xf>
    <xf numFmtId="164" fontId="9" fillId="3" borderId="20" xfId="42" applyNumberFormat="1" applyFont="1" applyBorder="1">
      <alignment horizontal="center" vertical="center" wrapText="1"/>
    </xf>
    <xf numFmtId="0" fontId="10" fillId="2" borderId="11" xfId="26" applyFont="1" applyBorder="1" applyAlignment="1">
      <alignment horizontal="center" vertical="center" wrapText="1"/>
    </xf>
    <xf numFmtId="0" fontId="10" fillId="3" borderId="21" xfId="43" applyFont="1" applyBorder="1" applyAlignment="1">
      <alignment horizontal="center" vertical="center" wrapText="1"/>
    </xf>
    <xf numFmtId="0" fontId="10" fillId="3" borderId="21" xfId="44" applyFont="1" applyBorder="1">
      <alignment horizontal="center" vertical="center" wrapText="1"/>
    </xf>
    <xf numFmtId="0" fontId="10" fillId="3" borderId="21" xfId="45" applyFont="1" applyBorder="1">
      <alignment horizontal="center" vertical="center" wrapText="1"/>
    </xf>
    <xf numFmtId="0" fontId="10" fillId="3" borderId="21" xfId="47" applyFont="1" applyBorder="1" applyAlignment="1">
      <alignment horizontal="center" vertical="center" wrapText="1"/>
    </xf>
    <xf numFmtId="0" fontId="10" fillId="3" borderId="21" xfId="48" applyFont="1" applyBorder="1" applyAlignment="1">
      <alignment horizontal="center" vertical="center" wrapText="1"/>
    </xf>
    <xf numFmtId="0" fontId="10" fillId="7" borderId="16" xfId="37" applyFont="1" applyFill="1" applyBorder="1">
      <alignment horizontal="center" vertical="center" wrapText="1"/>
    </xf>
    <xf numFmtId="0" fontId="16" fillId="7" borderId="16" xfId="37" applyFont="1" applyFill="1" applyBorder="1">
      <alignment horizontal="center" vertical="center" wrapText="1"/>
    </xf>
    <xf numFmtId="0" fontId="10" fillId="7" borderId="13" xfId="49" applyFont="1" applyFill="1" applyAlignment="1">
      <alignment horizontal="center" vertical="center" wrapText="1"/>
    </xf>
    <xf numFmtId="164" fontId="9" fillId="3" borderId="51" xfId="46" applyNumberFormat="1" applyFont="1" applyBorder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0" fillId="7" borderId="20" xfId="39" applyFont="1" applyFill="1" applyBorder="1" applyAlignment="1">
      <alignment horizontal="center" vertical="center" wrapText="1"/>
    </xf>
    <xf numFmtId="0" fontId="10" fillId="7" borderId="27" xfId="49" applyFont="1" applyFill="1" applyBorder="1" applyAlignment="1">
      <alignment horizontal="center" vertical="center" wrapText="1"/>
    </xf>
    <xf numFmtId="0" fontId="10" fillId="7" borderId="20" xfId="52" applyFont="1" applyFill="1" applyBorder="1" applyAlignment="1">
      <alignment horizontal="center" vertical="center" wrapText="1"/>
    </xf>
    <xf numFmtId="0" fontId="10" fillId="7" borderId="20" xfId="48" applyFont="1" applyFill="1" applyBorder="1" applyAlignment="1">
      <alignment horizontal="center" vertical="center" wrapText="1"/>
    </xf>
    <xf numFmtId="0" fontId="10" fillId="7" borderId="11" xfId="49" applyFont="1" applyFill="1" applyBorder="1" applyAlignment="1">
      <alignment horizontal="center" vertical="center" wrapText="1"/>
    </xf>
    <xf numFmtId="0" fontId="10" fillId="7" borderId="25" xfId="48" applyFont="1" applyFill="1" applyBorder="1" applyAlignment="1">
      <alignment horizontal="center" vertical="center" wrapText="1"/>
    </xf>
    <xf numFmtId="0" fontId="17" fillId="7" borderId="20" xfId="39" applyFont="1" applyFill="1" applyBorder="1" applyAlignment="1">
      <alignment horizontal="center" vertical="center" wrapText="1"/>
    </xf>
    <xf numFmtId="0" fontId="10" fillId="7" borderId="20" xfId="34" applyFont="1" applyFill="1" applyBorder="1">
      <alignment horizontal="center" vertical="center" wrapText="1"/>
    </xf>
    <xf numFmtId="164" fontId="10" fillId="7" borderId="20" xfId="34" applyNumberFormat="1" applyFont="1" applyFill="1" applyBorder="1">
      <alignment horizontal="center" vertical="center" wrapText="1"/>
    </xf>
    <xf numFmtId="0" fontId="10" fillId="7" borderId="20" xfId="36" applyFont="1" applyFill="1" applyBorder="1" applyAlignment="1">
      <alignment horizontal="center" vertical="center" wrapText="1"/>
    </xf>
    <xf numFmtId="0" fontId="10" fillId="7" borderId="20" xfId="35" applyFont="1" applyFill="1" applyBorder="1" applyAlignment="1">
      <alignment horizontal="center" vertical="center" wrapText="1"/>
    </xf>
    <xf numFmtId="0" fontId="15" fillId="7" borderId="20" xfId="34" applyFont="1" applyFill="1" applyBorder="1">
      <alignment horizontal="center" vertical="center" wrapText="1"/>
    </xf>
    <xf numFmtId="0" fontId="15" fillId="7" borderId="20" xfId="35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164" fontId="15" fillId="7" borderId="20" xfId="0" applyNumberFormat="1" applyFont="1" applyFill="1" applyBorder="1" applyAlignment="1">
      <alignment horizontal="center" vertical="center" wrapText="1"/>
    </xf>
    <xf numFmtId="0" fontId="10" fillId="7" borderId="20" xfId="40" applyFont="1" applyFill="1" applyBorder="1">
      <alignment horizontal="center" vertical="center" wrapText="1"/>
    </xf>
    <xf numFmtId="164" fontId="10" fillId="0" borderId="20" xfId="34" applyNumberFormat="1" applyFont="1" applyBorder="1">
      <alignment horizontal="center" vertical="center" wrapText="1"/>
    </xf>
    <xf numFmtId="0" fontId="16" fillId="7" borderId="20" xfId="34" applyFont="1" applyFill="1" applyBorder="1">
      <alignment horizontal="center" vertical="center" wrapText="1"/>
    </xf>
    <xf numFmtId="164" fontId="16" fillId="7" borderId="20" xfId="34" applyNumberFormat="1" applyFont="1" applyFill="1" applyBorder="1">
      <alignment horizontal="center" vertical="center" wrapText="1"/>
    </xf>
    <xf numFmtId="0" fontId="16" fillId="7" borderId="20" xfId="36" applyFont="1" applyFill="1" applyBorder="1" applyAlignment="1">
      <alignment horizontal="center" vertical="center" wrapText="1"/>
    </xf>
    <xf numFmtId="0" fontId="10" fillId="7" borderId="20" xfId="41" applyFont="1" applyFill="1" applyBorder="1" applyAlignment="1">
      <alignment horizontal="center" vertical="center" wrapText="1"/>
    </xf>
    <xf numFmtId="164" fontId="10" fillId="7" borderId="20" xfId="42" applyNumberFormat="1" applyFont="1" applyFill="1" applyBorder="1">
      <alignment horizontal="center" vertical="center" wrapText="1"/>
    </xf>
    <xf numFmtId="0" fontId="10" fillId="7" borderId="20" xfId="43" applyFont="1" applyFill="1" applyBorder="1" applyAlignment="1">
      <alignment horizontal="center" vertical="center" wrapText="1"/>
    </xf>
    <xf numFmtId="0" fontId="10" fillId="7" borderId="20" xfId="44" applyFont="1" applyFill="1" applyBorder="1">
      <alignment horizontal="center" vertical="center" wrapText="1"/>
    </xf>
    <xf numFmtId="0" fontId="17" fillId="7" borderId="20" xfId="35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14" fillId="7" borderId="20" xfId="0" applyFont="1" applyFill="1" applyBorder="1" applyAlignment="1">
      <alignment horizontal="center" vertical="center" wrapText="1"/>
    </xf>
    <xf numFmtId="164" fontId="10" fillId="7" borderId="16" xfId="34" applyNumberFormat="1" applyFont="1" applyFill="1" applyBorder="1">
      <alignment horizontal="center" vertical="center" wrapText="1"/>
    </xf>
    <xf numFmtId="0" fontId="10" fillId="7" borderId="16" xfId="39" applyFont="1" applyFill="1" applyBorder="1" applyAlignment="1">
      <alignment horizontal="center" vertical="center" wrapText="1"/>
    </xf>
    <xf numFmtId="0" fontId="10" fillId="7" borderId="16" xfId="35" applyFont="1" applyFill="1" applyBorder="1" applyAlignment="1">
      <alignment horizontal="center" vertical="center" wrapText="1"/>
    </xf>
    <xf numFmtId="0" fontId="10" fillId="7" borderId="16" xfId="34" applyFont="1" applyFill="1" applyBorder="1">
      <alignment horizontal="center" vertical="center" wrapText="1"/>
    </xf>
    <xf numFmtId="0" fontId="17" fillId="7" borderId="20" xfId="36" applyFont="1" applyFill="1" applyBorder="1" applyAlignment="1">
      <alignment horizontal="center" vertical="center" wrapText="1"/>
    </xf>
    <xf numFmtId="0" fontId="17" fillId="7" borderId="20" xfId="34" applyFont="1" applyFill="1" applyBorder="1">
      <alignment horizontal="center" vertical="center" wrapText="1"/>
    </xf>
    <xf numFmtId="0" fontId="17" fillId="7" borderId="16" xfId="39" applyFont="1" applyFill="1" applyBorder="1" applyAlignment="1">
      <alignment horizontal="center" vertical="center" wrapText="1"/>
    </xf>
    <xf numFmtId="0" fontId="10" fillId="0" borderId="16" xfId="37" applyFont="1" applyBorder="1">
      <alignment horizontal="center" vertical="center" wrapText="1"/>
    </xf>
    <xf numFmtId="0" fontId="1" fillId="7" borderId="0" xfId="1" applyFill="1">
      <alignment vertical="top" wrapText="1"/>
    </xf>
    <xf numFmtId="0" fontId="18" fillId="7" borderId="20" xfId="0" applyFont="1" applyFill="1" applyBorder="1" applyAlignment="1">
      <alignment vertical="center"/>
    </xf>
    <xf numFmtId="0" fontId="17" fillId="7" borderId="53" xfId="39" applyFont="1" applyFill="1" applyBorder="1" applyAlignment="1">
      <alignment horizontal="center" vertical="center" wrapText="1"/>
    </xf>
    <xf numFmtId="3" fontId="10" fillId="7" borderId="46" xfId="49" applyNumberFormat="1" applyFont="1" applyFill="1" applyBorder="1" applyAlignment="1">
      <alignment horizontal="center" vertical="center" wrapText="1"/>
    </xf>
    <xf numFmtId="3" fontId="10" fillId="7" borderId="42" xfId="49" applyNumberFormat="1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0" fillId="7" borderId="33" xfId="49" applyFont="1" applyFill="1" applyBorder="1" applyAlignment="1">
      <alignment horizontal="center" vertical="center" wrapText="1"/>
    </xf>
    <xf numFmtId="0" fontId="10" fillId="7" borderId="54" xfId="48" applyFont="1" applyFill="1" applyBorder="1" applyAlignment="1">
      <alignment horizontal="center" vertical="center" wrapText="1"/>
    </xf>
    <xf numFmtId="0" fontId="17" fillId="7" borderId="16" xfId="40" applyFont="1" applyFill="1" applyBorder="1">
      <alignment horizontal="center" vertical="center" wrapText="1"/>
    </xf>
    <xf numFmtId="0" fontId="20" fillId="0" borderId="16" xfId="38" applyFont="1" applyBorder="1">
      <alignment horizontal="center" vertical="center" wrapText="1"/>
    </xf>
    <xf numFmtId="0" fontId="15" fillId="7" borderId="16" xfId="37" applyFont="1" applyFill="1" applyBorder="1">
      <alignment horizontal="center" vertical="center" wrapText="1"/>
    </xf>
    <xf numFmtId="0" fontId="15" fillId="7" borderId="16" xfId="34" applyFont="1" applyFill="1" applyBorder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5" fillId="7" borderId="16" xfId="35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10" fillId="8" borderId="20" xfId="36" applyFont="1" applyFill="1" applyBorder="1" applyAlignment="1">
      <alignment horizontal="center" vertical="center" wrapText="1"/>
    </xf>
    <xf numFmtId="0" fontId="10" fillId="8" borderId="20" xfId="34" applyFont="1" applyFill="1" applyBorder="1">
      <alignment horizontal="center" vertical="center" wrapText="1"/>
    </xf>
    <xf numFmtId="0" fontId="10" fillId="8" borderId="20" xfId="37" applyFont="1" applyFill="1" applyBorder="1">
      <alignment horizontal="center" vertical="center" wrapText="1"/>
    </xf>
    <xf numFmtId="0" fontId="10" fillId="8" borderId="16" xfId="37" applyFont="1" applyFill="1" applyBorder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3">
      <alignment horizontal="center" vertical="center" wrapText="1"/>
    </xf>
    <xf numFmtId="0" fontId="9" fillId="2" borderId="9" xfId="4" applyFont="1" applyBorder="1">
      <alignment horizontal="center" vertical="center" textRotation="90" wrapText="1"/>
    </xf>
    <xf numFmtId="0" fontId="9" fillId="2" borderId="34" xfId="4" applyFont="1" applyBorder="1">
      <alignment horizontal="center" vertical="center" textRotation="90" wrapText="1"/>
    </xf>
    <xf numFmtId="0" fontId="9" fillId="2" borderId="35" xfId="4" applyFont="1" applyBorder="1">
      <alignment horizontal="center" vertical="center" textRotation="90" wrapText="1"/>
    </xf>
    <xf numFmtId="0" fontId="10" fillId="3" borderId="10" xfId="5" applyFont="1" applyBorder="1">
      <alignment horizontal="center" vertical="center" textRotation="90" wrapText="1"/>
    </xf>
    <xf numFmtId="0" fontId="10" fillId="3" borderId="33" xfId="5" applyFont="1" applyBorder="1">
      <alignment horizontal="center" vertical="center" textRotation="90" wrapText="1"/>
    </xf>
    <xf numFmtId="0" fontId="10" fillId="3" borderId="29" xfId="5" applyFont="1" applyBorder="1">
      <alignment horizontal="center" vertical="center" textRotation="90" wrapText="1"/>
    </xf>
    <xf numFmtId="0" fontId="11" fillId="4" borderId="39" xfId="6" applyFont="1" applyBorder="1">
      <alignment horizontal="center" vertical="center" wrapText="1"/>
    </xf>
    <xf numFmtId="0" fontId="11" fillId="4" borderId="40" xfId="6" applyFont="1" applyBorder="1">
      <alignment horizontal="center" vertical="center" wrapText="1"/>
    </xf>
    <xf numFmtId="0" fontId="11" fillId="4" borderId="47" xfId="6" applyFont="1" applyBorder="1">
      <alignment horizontal="center" vertical="center" wrapText="1"/>
    </xf>
    <xf numFmtId="0" fontId="11" fillId="4" borderId="42" xfId="6" applyFont="1" applyBorder="1">
      <alignment horizontal="center" vertical="center" wrapText="1"/>
    </xf>
    <xf numFmtId="0" fontId="11" fillId="4" borderId="31" xfId="6" applyFont="1" applyBorder="1">
      <alignment horizontal="center" vertical="center" wrapText="1"/>
    </xf>
    <xf numFmtId="0" fontId="11" fillId="4" borderId="48" xfId="6" applyFont="1" applyBorder="1">
      <alignment horizontal="center" vertical="center" wrapText="1"/>
    </xf>
    <xf numFmtId="0" fontId="12" fillId="4" borderId="10" xfId="8" applyFont="1" applyBorder="1">
      <alignment horizontal="center" vertical="center" textRotation="90" wrapText="1"/>
    </xf>
    <xf numFmtId="0" fontId="12" fillId="4" borderId="33" xfId="8" applyFont="1" applyBorder="1">
      <alignment horizontal="center" vertical="center" textRotation="90" wrapText="1"/>
    </xf>
    <xf numFmtId="0" fontId="12" fillId="4" borderId="29" xfId="8" applyFont="1" applyBorder="1">
      <alignment horizontal="center" vertical="center" textRotation="90" wrapText="1"/>
    </xf>
    <xf numFmtId="0" fontId="12" fillId="4" borderId="10" xfId="9" applyFont="1" applyBorder="1">
      <alignment horizontal="center" vertical="center" wrapText="1"/>
    </xf>
    <xf numFmtId="0" fontId="12" fillId="4" borderId="33" xfId="9" applyFont="1" applyBorder="1">
      <alignment horizontal="center" vertical="center" wrapText="1"/>
    </xf>
    <xf numFmtId="0" fontId="12" fillId="4" borderId="46" xfId="9" applyFont="1" applyBorder="1">
      <alignment horizontal="center" vertical="center" wrapText="1"/>
    </xf>
    <xf numFmtId="0" fontId="12" fillId="2" borderId="11" xfId="18" applyFont="1" applyBorder="1">
      <alignment horizontal="center" vertical="center" wrapText="1"/>
    </xf>
    <xf numFmtId="0" fontId="12" fillId="2" borderId="29" xfId="18" applyFont="1" applyBorder="1">
      <alignment horizontal="center" vertical="center" wrapText="1"/>
    </xf>
    <xf numFmtId="0" fontId="12" fillId="2" borderId="11" xfId="19" applyFont="1" applyBorder="1">
      <alignment horizontal="center" vertical="center" wrapText="1"/>
    </xf>
    <xf numFmtId="0" fontId="12" fillId="2" borderId="29" xfId="19" applyFont="1" applyBorder="1">
      <alignment horizontal="center" vertical="center" wrapText="1"/>
    </xf>
    <xf numFmtId="0" fontId="12" fillId="2" borderId="11" xfId="20" applyFont="1" applyBorder="1">
      <alignment horizontal="center" vertical="center" wrapText="1"/>
    </xf>
    <xf numFmtId="0" fontId="12" fillId="2" borderId="29" xfId="20" applyFont="1" applyBorder="1">
      <alignment horizontal="center" vertical="center" wrapText="1"/>
    </xf>
    <xf numFmtId="0" fontId="10" fillId="2" borderId="11" xfId="14" applyFont="1" applyBorder="1">
      <alignment horizontal="center" vertical="center" wrapText="1"/>
    </xf>
    <xf numFmtId="0" fontId="10" fillId="2" borderId="33" xfId="14" applyFont="1" applyBorder="1">
      <alignment horizontal="center" vertical="center" wrapText="1"/>
    </xf>
    <xf numFmtId="0" fontId="10" fillId="2" borderId="29" xfId="14" applyFont="1" applyBorder="1">
      <alignment horizontal="center" vertical="center" wrapText="1"/>
    </xf>
    <xf numFmtId="0" fontId="10" fillId="6" borderId="11" xfId="15" applyFont="1" applyBorder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2" fillId="4" borderId="10" xfId="7" applyFont="1" applyBorder="1">
      <alignment horizontal="center" vertical="center" wrapText="1"/>
    </xf>
    <xf numFmtId="0" fontId="12" fillId="4" borderId="33" xfId="7" applyFont="1" applyBorder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0" fillId="2" borderId="22" xfId="50" applyFont="1" applyBorder="1" applyAlignment="1">
      <alignment horizontal="center" vertical="center" wrapText="1"/>
    </xf>
    <xf numFmtId="0" fontId="10" fillId="2" borderId="30" xfId="50" applyFont="1" applyBorder="1" applyAlignment="1">
      <alignment horizontal="center" vertical="center" wrapText="1"/>
    </xf>
    <xf numFmtId="0" fontId="10" fillId="2" borderId="23" xfId="50" applyFont="1" applyBorder="1" applyAlignment="1">
      <alignment horizontal="center" vertical="center" wrapText="1"/>
    </xf>
    <xf numFmtId="0" fontId="12" fillId="4" borderId="39" xfId="10" applyFont="1" applyBorder="1">
      <alignment horizontal="center" vertical="center" wrapText="1"/>
    </xf>
    <xf numFmtId="0" fontId="12" fillId="4" borderId="40" xfId="10" applyFont="1" applyBorder="1">
      <alignment horizontal="center" vertical="center" wrapText="1"/>
    </xf>
    <xf numFmtId="0" fontId="12" fillId="4" borderId="41" xfId="10" applyFont="1" applyBorder="1">
      <alignment horizontal="center" vertical="center" wrapText="1"/>
    </xf>
    <xf numFmtId="0" fontId="12" fillId="4" borderId="42" xfId="10" applyFont="1" applyBorder="1">
      <alignment horizontal="center" vertical="center" wrapText="1"/>
    </xf>
    <xf numFmtId="0" fontId="12" fillId="4" borderId="31" xfId="10" applyFont="1" applyBorder="1">
      <alignment horizontal="center" vertical="center" wrapText="1"/>
    </xf>
    <xf numFmtId="0" fontId="12" fillId="4" borderId="43" xfId="10" applyFont="1" applyBorder="1">
      <alignment horizontal="center" vertical="center" wrapText="1"/>
    </xf>
    <xf numFmtId="0" fontId="10" fillId="5" borderId="14" xfId="17" applyFont="1" applyBorder="1">
      <alignment horizontal="center" vertical="center" wrapText="1"/>
    </xf>
    <xf numFmtId="0" fontId="10" fillId="5" borderId="44" xfId="17" applyFont="1" applyBorder="1">
      <alignment horizontal="center" vertical="center" wrapText="1"/>
    </xf>
    <xf numFmtId="0" fontId="10" fillId="5" borderId="45" xfId="17" applyFont="1" applyBorder="1">
      <alignment horizontal="center" vertical="center" wrapText="1"/>
    </xf>
    <xf numFmtId="0" fontId="11" fillId="5" borderId="37" xfId="11" applyFont="1" applyBorder="1">
      <alignment horizontal="center" vertical="center" wrapText="1"/>
    </xf>
    <xf numFmtId="0" fontId="11" fillId="5" borderId="38" xfId="11" applyFont="1" applyBorder="1">
      <alignment horizontal="center" vertical="center" wrapText="1"/>
    </xf>
    <xf numFmtId="0" fontId="10" fillId="7" borderId="20" xfId="41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10" fillId="7" borderId="20" xfId="34" applyFont="1" applyFill="1" applyBorder="1">
      <alignment horizontal="center" vertical="center" wrapText="1"/>
    </xf>
    <xf numFmtId="164" fontId="10" fillId="7" borderId="20" xfId="42" applyNumberFormat="1" applyFont="1" applyFill="1" applyBorder="1">
      <alignment horizontal="center" vertical="center" wrapText="1"/>
    </xf>
    <xf numFmtId="0" fontId="10" fillId="7" borderId="16" xfId="48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164" fontId="10" fillId="7" borderId="20" xfId="34" applyNumberFormat="1" applyFont="1" applyFill="1" applyBorder="1">
      <alignment horizontal="center" vertical="center" wrapText="1"/>
    </xf>
    <xf numFmtId="0" fontId="10" fillId="7" borderId="16" xfId="49" applyFont="1" applyFill="1" applyBorder="1" applyAlignment="1">
      <alignment horizontal="center" vertical="center" wrapText="1"/>
    </xf>
    <xf numFmtId="0" fontId="10" fillId="3" borderId="20" xfId="33" applyFont="1" applyBorder="1">
      <alignment horizontal="center" vertical="center" wrapText="1"/>
    </xf>
    <xf numFmtId="0" fontId="10" fillId="3" borderId="26" xfId="33" applyFont="1" applyBorder="1">
      <alignment horizontal="center" vertical="center" wrapText="1"/>
    </xf>
    <xf numFmtId="0" fontId="10" fillId="3" borderId="21" xfId="33" applyFont="1" applyBorder="1">
      <alignment horizontal="center" vertical="center" wrapText="1"/>
    </xf>
    <xf numFmtId="0" fontId="10" fillId="3" borderId="22" xfId="41" applyFont="1" applyBorder="1" applyAlignment="1">
      <alignment horizontal="center" vertical="center" wrapText="1"/>
    </xf>
    <xf numFmtId="0" fontId="10" fillId="3" borderId="30" xfId="41" applyFont="1" applyBorder="1" applyAlignment="1">
      <alignment horizontal="center" vertical="center" wrapText="1"/>
    </xf>
    <xf numFmtId="0" fontId="10" fillId="3" borderId="23" xfId="41" applyFont="1" applyBorder="1" applyAlignment="1">
      <alignment horizontal="center" vertical="center" wrapText="1"/>
    </xf>
    <xf numFmtId="0" fontId="6" fillId="0" borderId="0" xfId="57" applyBorder="1">
      <alignment horizontal="center" vertical="center" wrapText="1"/>
    </xf>
    <xf numFmtId="0" fontId="1" fillId="0" borderId="0" xfId="56" applyBorder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0" fillId="3" borderId="28" xfId="41" applyFont="1" applyBorder="1" applyAlignment="1">
      <alignment horizontal="center" vertical="center" wrapText="1"/>
    </xf>
    <xf numFmtId="0" fontId="10" fillId="3" borderId="49" xfId="41" applyFont="1" applyBorder="1" applyAlignment="1">
      <alignment horizontal="center" vertical="center" wrapText="1"/>
    </xf>
    <xf numFmtId="0" fontId="10" fillId="3" borderId="50" xfId="41" applyFont="1" applyBorder="1" applyAlignment="1">
      <alignment horizontal="center" vertical="center" wrapText="1"/>
    </xf>
    <xf numFmtId="0" fontId="10" fillId="7" borderId="26" xfId="34" applyFont="1" applyFill="1" applyBorder="1">
      <alignment horizontal="center" vertical="center" wrapText="1"/>
    </xf>
    <xf numFmtId="0" fontId="10" fillId="7" borderId="20" xfId="35" applyFont="1" applyFill="1" applyBorder="1" applyAlignment="1">
      <alignment horizontal="center" vertical="center" wrapText="1"/>
    </xf>
    <xf numFmtId="0" fontId="10" fillId="7" borderId="26" xfId="35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0" fillId="2" borderId="20" xfId="32" applyFont="1" applyBorder="1">
      <alignment horizontal="center" vertical="center" wrapText="1"/>
    </xf>
    <xf numFmtId="0" fontId="10" fillId="2" borderId="26" xfId="32" applyFont="1" applyBorder="1">
      <alignment horizontal="center" vertical="center" wrapText="1"/>
    </xf>
    <xf numFmtId="0" fontId="10" fillId="2" borderId="21" xfId="32" applyFont="1" applyBorder="1">
      <alignment horizontal="center" vertical="center" wrapText="1"/>
    </xf>
    <xf numFmtId="0" fontId="10" fillId="2" borderId="22" xfId="54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" fillId="0" borderId="0" xfId="55">
      <alignment horizontal="center" vertical="center" wrapText="1"/>
    </xf>
    <xf numFmtId="0" fontId="10" fillId="3" borderId="22" xfId="43" applyFont="1" applyBorder="1" applyAlignment="1">
      <alignment horizontal="center" vertical="center" wrapText="1"/>
    </xf>
    <xf numFmtId="164" fontId="10" fillId="7" borderId="26" xfId="34" applyNumberFormat="1" applyFont="1" applyFill="1" applyBorder="1">
      <alignment horizontal="center" vertical="center" wrapText="1"/>
    </xf>
    <xf numFmtId="0" fontId="10" fillId="7" borderId="20" xfId="36" applyFont="1" applyFill="1" applyBorder="1" applyAlignment="1">
      <alignment horizontal="center" vertical="center" wrapText="1"/>
    </xf>
    <xf numFmtId="0" fontId="10" fillId="7" borderId="26" xfId="36" applyFont="1" applyFill="1" applyBorder="1" applyAlignment="1">
      <alignment horizontal="center" vertical="center" wrapText="1"/>
    </xf>
    <xf numFmtId="0" fontId="10" fillId="7" borderId="20" xfId="37" applyFont="1" applyFill="1" applyBorder="1">
      <alignment horizontal="center" vertical="center" wrapText="1"/>
    </xf>
    <xf numFmtId="0" fontId="10" fillId="7" borderId="21" xfId="37" applyFont="1" applyFill="1" applyBorder="1">
      <alignment horizontal="center" vertical="center" wrapText="1"/>
    </xf>
    <xf numFmtId="0" fontId="1" fillId="0" borderId="0" xfId="1" applyAlignment="1">
      <alignment horizontal="left" vertical="top" wrapText="1"/>
    </xf>
    <xf numFmtId="0" fontId="10" fillId="7" borderId="20" xfId="39" applyFont="1" applyFill="1" applyBorder="1" applyAlignment="1">
      <alignment horizontal="center" vertical="center" wrapText="1"/>
    </xf>
    <xf numFmtId="0" fontId="10" fillId="7" borderId="26" xfId="39" applyFont="1" applyFill="1" applyBorder="1" applyAlignment="1">
      <alignment horizontal="center" vertical="center" wrapText="1"/>
    </xf>
    <xf numFmtId="0" fontId="10" fillId="7" borderId="20" xfId="52" applyFont="1" applyFill="1" applyBorder="1" applyAlignment="1">
      <alignment horizontal="center" vertical="center" wrapText="1"/>
    </xf>
    <xf numFmtId="0" fontId="10" fillId="7" borderId="26" xfId="52" applyFont="1" applyFill="1" applyBorder="1" applyAlignment="1">
      <alignment horizontal="center" vertical="center" wrapText="1"/>
    </xf>
    <xf numFmtId="0" fontId="10" fillId="6" borderId="14" xfId="15" applyFont="1" applyBorder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9" fillId="6" borderId="37" xfId="12" applyFont="1" applyBorder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0" fillId="5" borderId="12" xfId="16" applyFont="1" applyBorder="1">
      <alignment horizontal="center" vertical="center" wrapText="1"/>
    </xf>
    <xf numFmtId="0" fontId="10" fillId="5" borderId="36" xfId="16" applyFont="1" applyBorder="1">
      <alignment horizontal="center" vertical="center" wrapText="1"/>
    </xf>
    <xf numFmtId="0" fontId="10" fillId="2" borderId="22" xfId="51" applyFont="1" applyBorder="1" applyAlignment="1">
      <alignment horizontal="center" vertical="center" wrapText="1"/>
    </xf>
    <xf numFmtId="0" fontId="10" fillId="2" borderId="12" xfId="13" applyFont="1" applyBorder="1">
      <alignment horizontal="center" vertical="center" wrapText="1"/>
    </xf>
    <xf numFmtId="0" fontId="10" fillId="2" borderId="34" xfId="13" applyFont="1" applyBorder="1">
      <alignment horizontal="center" vertical="center" wrapText="1"/>
    </xf>
    <xf numFmtId="0" fontId="10" fillId="2" borderId="35" xfId="13" applyFont="1" applyBorder="1">
      <alignment horizontal="center" vertical="center" wrapText="1"/>
    </xf>
  </cellXfs>
  <cellStyles count="58">
    <cellStyle name="Default" xfId="1" xr:uid="{00000000-0005-0000-0000-000000000000}"/>
    <cellStyle name="Įprastas" xfId="0" builtinId="0"/>
    <cellStyle name="Plm10Confirm" xfId="55" xr:uid="{00000000-0005-0000-0000-000002000000}"/>
    <cellStyle name="Plm10ConfirmA" xfId="56" xr:uid="{00000000-0005-0000-0000-000003000000}"/>
    <cellStyle name="Plm10ConfirmB" xfId="57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8" xr:uid="{00000000-0005-0000-0000-000007000000}"/>
    <cellStyle name="SvsDataLeafCrtName" xfId="36" xr:uid="{00000000-0005-0000-0000-000008000000}"/>
    <cellStyle name="SvsDataLeafCrtStart" xfId="37" xr:uid="{00000000-0005-0000-0000-000009000000}"/>
    <cellStyle name="SvsDataLeafDoer" xfId="52" xr:uid="{00000000-0005-0000-0000-00000A000000}"/>
    <cellStyle name="SvsDataLeafDoerIns" xfId="53" xr:uid="{00000000-0005-0000-0000-00000B000000}"/>
    <cellStyle name="SvsDataLeafLeft" xfId="35" xr:uid="{00000000-0005-0000-0000-00000C000000}"/>
    <cellStyle name="SvsDataLeafOwner" xfId="39" xr:uid="{00000000-0005-0000-0000-00000D000000}"/>
    <cellStyle name="SvsDataLvl1" xfId="32" xr:uid="{00000000-0005-0000-0000-00000E000000}"/>
    <cellStyle name="SvsDataLvl1CrtName" xfId="54" xr:uid="{00000000-0005-0000-0000-00000F000000}"/>
    <cellStyle name="SvsDataLvl1Owner" xfId="51" xr:uid="{00000000-0005-0000-0000-000010000000}"/>
    <cellStyle name="SvsDataLvl1Summary" xfId="50" xr:uid="{00000000-0005-0000-0000-000011000000}"/>
    <cellStyle name="SvsDataLvl1SummFin" xfId="40" xr:uid="{00000000-0005-0000-0000-000012000000}"/>
    <cellStyle name="SvsDataLvl2" xfId="33" xr:uid="{00000000-0005-0000-0000-000013000000}"/>
    <cellStyle name="SvsDataLvl2CrtDiff" xfId="49" xr:uid="{00000000-0005-0000-0000-000014000000}"/>
    <cellStyle name="SvsDataLvl2CrtEnd" xfId="46" xr:uid="{00000000-0005-0000-0000-000015000000}"/>
    <cellStyle name="SvsDataLvl2CrtName" xfId="43" xr:uid="{00000000-0005-0000-0000-000016000000}"/>
    <cellStyle name="SvsDataLvl2CrtStart" xfId="45" xr:uid="{00000000-0005-0000-0000-000017000000}"/>
    <cellStyle name="SvsDataLvl2Default" xfId="44" xr:uid="{00000000-0005-0000-0000-000018000000}"/>
    <cellStyle name="SvsDataLvl2Doer" xfId="48" xr:uid="{00000000-0005-0000-0000-000019000000}"/>
    <cellStyle name="SvsDataLvl2Owner" xfId="47" xr:uid="{00000000-0005-0000-0000-00001A000000}"/>
    <cellStyle name="SvsDataLvl2Summary" xfId="41" xr:uid="{00000000-0005-0000-0000-00001B000000}"/>
    <cellStyle name="SvsDataLvl2SummFin" xfId="42" xr:uid="{00000000-0005-0000-0000-00001C000000}"/>
    <cellStyle name="SvsHdrColnum" xfId="30" xr:uid="{00000000-0005-0000-0000-00001D000000}"/>
    <cellStyle name="SvsHdrColnumFirst" xfId="29" xr:uid="{00000000-0005-0000-0000-00001E000000}"/>
    <cellStyle name="SvsHdrColnumLast" xfId="31" xr:uid="{00000000-0005-0000-0000-00001F000000}"/>
    <cellStyle name="SvsHdrCrt" xfId="11" xr:uid="{00000000-0005-0000-0000-000020000000}"/>
    <cellStyle name="SvsHdrCrtDates" xfId="15" xr:uid="{00000000-0005-0000-0000-000021000000}"/>
    <cellStyle name="SvsHdrCrtDescFields" xfId="14" xr:uid="{00000000-0005-0000-0000-000022000000}"/>
    <cellStyle name="SvsHdrCrtDiff" xfId="27" xr:uid="{00000000-0005-0000-0000-000023000000}"/>
    <cellStyle name="SvsHdrCrtEnd" xfId="25" xr:uid="{00000000-0005-0000-0000-000024000000}"/>
    <cellStyle name="SvsHdrCrtName" xfId="13" xr:uid="{00000000-0005-0000-0000-000025000000}"/>
    <cellStyle name="SvsHdrCrtStart" xfId="24" xr:uid="{00000000-0005-0000-0000-000026000000}"/>
    <cellStyle name="SvsHdrFin" xfId="22" xr:uid="{00000000-0005-0000-0000-000027000000}"/>
    <cellStyle name="SvsHdrFinCurYear" xfId="9" xr:uid="{00000000-0005-0000-0000-000028000000}"/>
    <cellStyle name="SvsHdrFinsalt" xfId="8" xr:uid="{00000000-0005-0000-0000-000029000000}"/>
    <cellStyle name="SvsHdrFinSum" xfId="23" xr:uid="{00000000-0005-0000-0000-00002A000000}"/>
    <cellStyle name="SvsHdrFinTitle" xfId="10" xr:uid="{00000000-0005-0000-0000-00002B000000}"/>
    <cellStyle name="SvsHdrFinUom" xfId="26" xr:uid="{00000000-0005-0000-0000-00002C000000}"/>
    <cellStyle name="SvsHdrLeaf" xfId="6" xr:uid="{00000000-0005-0000-0000-00002D000000}"/>
    <cellStyle name="SvsHdrLeafDesc" xfId="20" xr:uid="{00000000-0005-0000-0000-00002E000000}"/>
    <cellStyle name="SvsHdrLeafName" xfId="19" xr:uid="{00000000-0005-0000-0000-00002F000000}"/>
    <cellStyle name="SvsHdrLeafNr" xfId="18" xr:uid="{00000000-0005-0000-0000-000030000000}"/>
    <cellStyle name="SvsHdrLevelName1" xfId="4" xr:uid="{00000000-0005-0000-0000-000031000000}"/>
    <cellStyle name="SvsHdrLevelName2" xfId="5" xr:uid="{00000000-0005-0000-0000-000032000000}"/>
    <cellStyle name="SvsHdrPeriod" xfId="7" xr:uid="{00000000-0005-0000-0000-000033000000}"/>
    <cellStyle name="SvsHdrPeriodDates" xfId="21" xr:uid="{00000000-0005-0000-0000-000034000000}"/>
    <cellStyle name="SvsHdrRespDoer" xfId="17" xr:uid="{00000000-0005-0000-0000-000035000000}"/>
    <cellStyle name="SvsHdrRespHdr" xfId="12" xr:uid="{00000000-0005-0000-0000-000036000000}"/>
    <cellStyle name="SvsHdrRespOwner" xfId="16" xr:uid="{00000000-0005-0000-0000-000037000000}"/>
    <cellStyle name="SvsHdrRespOwnerIns" xfId="28" xr:uid="{00000000-0005-0000-0000-000038000000}"/>
    <cellStyle name="SvsHeader" xfId="3" xr:uid="{00000000-0005-0000-0000-000039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9"/>
  <sheetViews>
    <sheetView tabSelected="1" topLeftCell="A34" zoomScale="120" zoomScaleNormal="120" workbookViewId="0">
      <selection activeCell="P36" sqref="P36"/>
    </sheetView>
  </sheetViews>
  <sheetFormatPr defaultColWidth="9.1796875" defaultRowHeight="12" customHeight="1" x14ac:dyDescent="0.35"/>
  <cols>
    <col min="1" max="2" width="6.81640625" style="2" customWidth="1"/>
    <col min="3" max="3" width="11.36328125" style="2" customWidth="1"/>
    <col min="4" max="4" width="26.81640625" style="2" customWidth="1"/>
    <col min="5" max="5" width="19" style="2" customWidth="1"/>
    <col min="6" max="6" width="9.54296875" style="2" customWidth="1"/>
    <col min="7" max="7" width="5.81640625" style="2" customWidth="1"/>
    <col min="8" max="8" width="10.54296875" style="2" customWidth="1"/>
    <col min="9" max="9" width="11.36328125" style="2" customWidth="1"/>
    <col min="10" max="12" width="9.54296875" style="2" customWidth="1"/>
    <col min="13" max="13" width="11.36328125" style="2" customWidth="1"/>
    <col min="14" max="14" width="17.1796875" style="2" customWidth="1"/>
    <col min="15" max="15" width="5.81640625" style="2" customWidth="1"/>
    <col min="16" max="18" width="7.54296875" style="2" customWidth="1"/>
    <col min="19" max="19" width="17.1796875" style="2" customWidth="1"/>
    <col min="20" max="20" width="13.1796875" style="2" customWidth="1"/>
    <col min="21" max="21" width="23.1796875" style="2" bestFit="1" customWidth="1"/>
    <col min="22" max="16384" width="9.1796875" style="2"/>
  </cols>
  <sheetData>
    <row r="1" spans="1:20" x14ac:dyDescent="0.35"/>
    <row r="2" spans="1:20" ht="12" customHeight="1" x14ac:dyDescent="0.35">
      <c r="Q2" s="2" t="s">
        <v>214</v>
      </c>
      <c r="S2" s="177" t="s">
        <v>213</v>
      </c>
      <c r="T2" s="177"/>
    </row>
    <row r="3" spans="1:20" ht="50.5" customHeight="1" x14ac:dyDescent="0.35">
      <c r="S3" s="177"/>
      <c r="T3" s="177"/>
    </row>
    <row r="4" spans="1:20" ht="15" customHeight="1" x14ac:dyDescent="0.35">
      <c r="C4" s="89" t="s">
        <v>194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ht="66.75" customHeight="1" x14ac:dyDescent="0.35"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ht="15" customHeight="1" x14ac:dyDescent="0.3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</row>
    <row r="7" spans="1:20" ht="12.75" customHeight="1" thickBot="1" x14ac:dyDescent="0.4"/>
    <row r="8" spans="1:20" ht="20.25" customHeight="1" x14ac:dyDescent="0.35">
      <c r="A8" s="91" t="s">
        <v>0</v>
      </c>
      <c r="B8" s="94" t="s">
        <v>1</v>
      </c>
      <c r="C8" s="97" t="s">
        <v>2</v>
      </c>
      <c r="D8" s="98"/>
      <c r="E8" s="99"/>
      <c r="F8" s="121" t="s">
        <v>3</v>
      </c>
      <c r="G8" s="103" t="s">
        <v>4</v>
      </c>
      <c r="H8" s="103" t="s">
        <v>5</v>
      </c>
      <c r="I8" s="106" t="s">
        <v>195</v>
      </c>
      <c r="J8" s="129" t="s">
        <v>198</v>
      </c>
      <c r="K8" s="130"/>
      <c r="L8" s="130"/>
      <c r="M8" s="131"/>
      <c r="N8" s="138" t="s">
        <v>6</v>
      </c>
      <c r="O8" s="139"/>
      <c r="P8" s="139"/>
      <c r="Q8" s="139"/>
      <c r="R8" s="139"/>
      <c r="S8" s="185" t="s">
        <v>7</v>
      </c>
      <c r="T8" s="186"/>
    </row>
    <row r="9" spans="1:20" ht="33" customHeight="1" x14ac:dyDescent="0.35">
      <c r="A9" s="92"/>
      <c r="B9" s="95"/>
      <c r="C9" s="100"/>
      <c r="D9" s="101"/>
      <c r="E9" s="102"/>
      <c r="F9" s="122"/>
      <c r="G9" s="104"/>
      <c r="H9" s="104"/>
      <c r="I9" s="107"/>
      <c r="J9" s="132"/>
      <c r="K9" s="133"/>
      <c r="L9" s="133"/>
      <c r="M9" s="134"/>
      <c r="N9" s="190" t="s">
        <v>8</v>
      </c>
      <c r="O9" s="115" t="s">
        <v>9</v>
      </c>
      <c r="P9" s="118">
        <v>2023</v>
      </c>
      <c r="Q9" s="118">
        <v>2024</v>
      </c>
      <c r="R9" s="182">
        <v>2025</v>
      </c>
      <c r="S9" s="187" t="s">
        <v>10</v>
      </c>
      <c r="T9" s="135" t="s">
        <v>11</v>
      </c>
    </row>
    <row r="10" spans="1:20" ht="25.25" customHeight="1" x14ac:dyDescent="0.35">
      <c r="A10" s="92"/>
      <c r="B10" s="95"/>
      <c r="C10" s="109" t="s">
        <v>12</v>
      </c>
      <c r="D10" s="111" t="s">
        <v>13</v>
      </c>
      <c r="E10" s="113" t="s">
        <v>14</v>
      </c>
      <c r="F10" s="119"/>
      <c r="G10" s="104"/>
      <c r="H10" s="104"/>
      <c r="I10" s="108"/>
      <c r="J10" s="3" t="s">
        <v>152</v>
      </c>
      <c r="K10" s="3" t="s">
        <v>161</v>
      </c>
      <c r="L10" s="3" t="s">
        <v>196</v>
      </c>
      <c r="M10" s="4" t="s">
        <v>15</v>
      </c>
      <c r="N10" s="191"/>
      <c r="O10" s="116"/>
      <c r="P10" s="119"/>
      <c r="Q10" s="119"/>
      <c r="R10" s="183"/>
      <c r="S10" s="188"/>
      <c r="T10" s="136"/>
    </row>
    <row r="11" spans="1:20" ht="29.75" customHeight="1" x14ac:dyDescent="0.35">
      <c r="A11" s="93"/>
      <c r="B11" s="96"/>
      <c r="C11" s="110"/>
      <c r="D11" s="112"/>
      <c r="E11" s="114"/>
      <c r="F11" s="120"/>
      <c r="G11" s="105"/>
      <c r="H11" s="105"/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192"/>
      <c r="O11" s="117"/>
      <c r="P11" s="120"/>
      <c r="Q11" s="120"/>
      <c r="R11" s="184"/>
      <c r="S11" s="5" t="s">
        <v>17</v>
      </c>
      <c r="T11" s="137"/>
    </row>
    <row r="12" spans="1:20" ht="16.5" customHeight="1" x14ac:dyDescent="0.35">
      <c r="A12" s="6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6">
        <v>14</v>
      </c>
      <c r="O12" s="7">
        <v>15</v>
      </c>
      <c r="P12" s="7">
        <v>16</v>
      </c>
      <c r="Q12" s="7">
        <v>17</v>
      </c>
      <c r="R12" s="7">
        <v>18</v>
      </c>
      <c r="S12" s="6">
        <v>19</v>
      </c>
      <c r="T12" s="8">
        <v>20</v>
      </c>
    </row>
    <row r="13" spans="1:20" ht="79.5" customHeight="1" x14ac:dyDescent="0.35">
      <c r="A13" s="165" t="s">
        <v>215</v>
      </c>
      <c r="B13" s="148"/>
      <c r="C13" s="41" t="s">
        <v>22</v>
      </c>
      <c r="D13" s="44" t="s">
        <v>23</v>
      </c>
      <c r="E13" s="44" t="s">
        <v>131</v>
      </c>
      <c r="F13" s="41" t="s">
        <v>199</v>
      </c>
      <c r="G13" s="41" t="s">
        <v>24</v>
      </c>
      <c r="H13" s="41" t="s">
        <v>33</v>
      </c>
      <c r="I13" s="42">
        <v>130.19999999999999</v>
      </c>
      <c r="J13" s="42">
        <v>500</v>
      </c>
      <c r="K13" s="42">
        <v>0</v>
      </c>
      <c r="L13" s="42">
        <v>0</v>
      </c>
      <c r="M13" s="42">
        <f>L13+K13+J13</f>
        <v>500</v>
      </c>
      <c r="N13" s="43" t="s">
        <v>26</v>
      </c>
      <c r="O13" s="41" t="s">
        <v>19</v>
      </c>
      <c r="P13" s="29">
        <v>1</v>
      </c>
      <c r="Q13" s="29">
        <v>1</v>
      </c>
      <c r="R13" s="29">
        <v>1</v>
      </c>
      <c r="S13" s="34" t="s">
        <v>21</v>
      </c>
      <c r="T13" s="34" t="s">
        <v>21</v>
      </c>
    </row>
    <row r="14" spans="1:20" ht="105.5" customHeight="1" x14ac:dyDescent="0.35">
      <c r="A14" s="166"/>
      <c r="B14" s="149"/>
      <c r="C14" s="41" t="s">
        <v>28</v>
      </c>
      <c r="D14" s="44" t="s">
        <v>29</v>
      </c>
      <c r="E14" s="44" t="s">
        <v>30</v>
      </c>
      <c r="F14" s="41" t="s">
        <v>199</v>
      </c>
      <c r="G14" s="41" t="s">
        <v>24</v>
      </c>
      <c r="H14" s="41" t="s">
        <v>140</v>
      </c>
      <c r="I14" s="42">
        <v>173.6</v>
      </c>
      <c r="J14" s="42">
        <v>350</v>
      </c>
      <c r="K14" s="42">
        <v>0</v>
      </c>
      <c r="L14" s="42">
        <v>0</v>
      </c>
      <c r="M14" s="42">
        <f>L14+K14+J14</f>
        <v>350</v>
      </c>
      <c r="N14" s="43" t="s">
        <v>26</v>
      </c>
      <c r="O14" s="41" t="s">
        <v>27</v>
      </c>
      <c r="P14" s="29">
        <v>16174.04</v>
      </c>
      <c r="Q14" s="29">
        <v>16174.04</v>
      </c>
      <c r="R14" s="29">
        <v>16174.04</v>
      </c>
      <c r="S14" s="34" t="s">
        <v>21</v>
      </c>
      <c r="T14" s="34" t="s">
        <v>31</v>
      </c>
    </row>
    <row r="15" spans="1:20" ht="50.25" customHeight="1" x14ac:dyDescent="0.35">
      <c r="A15" s="166"/>
      <c r="B15" s="149"/>
      <c r="C15" s="45" t="s">
        <v>104</v>
      </c>
      <c r="D15" s="47" t="s">
        <v>105</v>
      </c>
      <c r="E15" s="46" t="s">
        <v>106</v>
      </c>
      <c r="F15" s="41" t="s">
        <v>200</v>
      </c>
      <c r="G15" s="45" t="s">
        <v>24</v>
      </c>
      <c r="H15" s="45" t="s">
        <v>33</v>
      </c>
      <c r="I15" s="42">
        <v>272</v>
      </c>
      <c r="J15" s="48">
        <v>1200</v>
      </c>
      <c r="K15" s="48">
        <v>400</v>
      </c>
      <c r="L15" s="48">
        <v>0</v>
      </c>
      <c r="M15" s="42">
        <f t="shared" ref="M15:M16" si="0">L15+K15+J15</f>
        <v>1600</v>
      </c>
      <c r="N15" s="49" t="s">
        <v>32</v>
      </c>
      <c r="O15" s="49" t="s">
        <v>19</v>
      </c>
      <c r="P15" s="77">
        <v>0</v>
      </c>
      <c r="Q15" s="77">
        <v>1</v>
      </c>
      <c r="R15" s="77">
        <v>1</v>
      </c>
      <c r="S15" s="34" t="s">
        <v>68</v>
      </c>
      <c r="T15" s="34" t="s">
        <v>210</v>
      </c>
    </row>
    <row r="16" spans="1:20" ht="194.25" customHeight="1" x14ac:dyDescent="0.35">
      <c r="A16" s="166"/>
      <c r="B16" s="149"/>
      <c r="C16" s="45" t="s">
        <v>146</v>
      </c>
      <c r="D16" s="47" t="s">
        <v>147</v>
      </c>
      <c r="E16" s="46" t="s">
        <v>151</v>
      </c>
      <c r="F16" s="41" t="s">
        <v>182</v>
      </c>
      <c r="G16" s="45" t="s">
        <v>39</v>
      </c>
      <c r="H16" s="45" t="s">
        <v>33</v>
      </c>
      <c r="I16" s="42">
        <v>97.28</v>
      </c>
      <c r="J16" s="48">
        <v>75</v>
      </c>
      <c r="K16" s="48">
        <v>75</v>
      </c>
      <c r="L16" s="48">
        <v>75</v>
      </c>
      <c r="M16" s="42">
        <f t="shared" si="0"/>
        <v>225</v>
      </c>
      <c r="N16" s="49" t="s">
        <v>148</v>
      </c>
      <c r="O16" s="49" t="s">
        <v>19</v>
      </c>
      <c r="P16" s="77">
        <v>25</v>
      </c>
      <c r="Q16" s="77">
        <v>25</v>
      </c>
      <c r="R16" s="77">
        <v>25</v>
      </c>
      <c r="S16" s="34" t="s">
        <v>149</v>
      </c>
      <c r="T16" s="34" t="s">
        <v>150</v>
      </c>
    </row>
    <row r="17" spans="1:20" s="69" customFormat="1" ht="100.5" customHeight="1" x14ac:dyDescent="0.35">
      <c r="A17" s="166"/>
      <c r="B17" s="149"/>
      <c r="C17" s="45" t="s">
        <v>189</v>
      </c>
      <c r="D17" s="47" t="s">
        <v>170</v>
      </c>
      <c r="E17" s="46" t="s">
        <v>187</v>
      </c>
      <c r="F17" s="41" t="s">
        <v>202</v>
      </c>
      <c r="G17" s="45" t="s">
        <v>34</v>
      </c>
      <c r="H17" s="45" t="s">
        <v>33</v>
      </c>
      <c r="I17" s="42">
        <v>0.2</v>
      </c>
      <c r="J17" s="48">
        <v>50</v>
      </c>
      <c r="K17" s="48">
        <v>50</v>
      </c>
      <c r="L17" s="48">
        <v>50</v>
      </c>
      <c r="M17" s="42">
        <f>L17+K17+J17</f>
        <v>150</v>
      </c>
      <c r="N17" s="49" t="s">
        <v>169</v>
      </c>
      <c r="O17" s="49" t="s">
        <v>19</v>
      </c>
      <c r="P17" s="77">
        <v>0</v>
      </c>
      <c r="Q17" s="77">
        <v>0</v>
      </c>
      <c r="R17" s="77">
        <v>1</v>
      </c>
      <c r="S17" s="34" t="s">
        <v>33</v>
      </c>
      <c r="T17" s="34" t="s">
        <v>168</v>
      </c>
    </row>
    <row r="18" spans="1:20" s="69" customFormat="1" ht="154.5" customHeight="1" x14ac:dyDescent="0.35">
      <c r="A18" s="166"/>
      <c r="B18" s="149"/>
      <c r="C18" s="45" t="s">
        <v>190</v>
      </c>
      <c r="D18" s="47" t="s">
        <v>181</v>
      </c>
      <c r="E18" s="46" t="s">
        <v>192</v>
      </c>
      <c r="F18" s="41" t="s">
        <v>197</v>
      </c>
      <c r="G18" s="45" t="s">
        <v>18</v>
      </c>
      <c r="H18" s="45" t="s">
        <v>33</v>
      </c>
      <c r="I18" s="42">
        <v>0</v>
      </c>
      <c r="J18" s="48">
        <v>50</v>
      </c>
      <c r="K18" s="48">
        <v>100</v>
      </c>
      <c r="L18" s="48">
        <v>100</v>
      </c>
      <c r="M18" s="42">
        <f>L18+K18+J18</f>
        <v>250</v>
      </c>
      <c r="N18" s="49" t="s">
        <v>188</v>
      </c>
      <c r="O18" s="49" t="s">
        <v>19</v>
      </c>
      <c r="P18" s="77">
        <v>0</v>
      </c>
      <c r="Q18" s="77">
        <v>0</v>
      </c>
      <c r="R18" s="77">
        <v>1</v>
      </c>
      <c r="S18" s="34" t="s">
        <v>33</v>
      </c>
      <c r="T18" s="34" t="s">
        <v>183</v>
      </c>
    </row>
    <row r="19" spans="1:20" s="69" customFormat="1" ht="137.75" customHeight="1" x14ac:dyDescent="0.35">
      <c r="A19" s="166"/>
      <c r="B19" s="149"/>
      <c r="C19" s="45" t="s">
        <v>191</v>
      </c>
      <c r="D19" s="47" t="s">
        <v>184</v>
      </c>
      <c r="E19" s="46" t="s">
        <v>185</v>
      </c>
      <c r="F19" s="41" t="s">
        <v>182</v>
      </c>
      <c r="G19" s="45" t="s">
        <v>18</v>
      </c>
      <c r="H19" s="45" t="s">
        <v>33</v>
      </c>
      <c r="I19" s="42">
        <v>15</v>
      </c>
      <c r="J19" s="48">
        <v>25</v>
      </c>
      <c r="K19" s="48">
        <v>50</v>
      </c>
      <c r="L19" s="48">
        <v>50</v>
      </c>
      <c r="M19" s="42">
        <f>SUM(J19:L19)</f>
        <v>125</v>
      </c>
      <c r="N19" s="49" t="s">
        <v>186</v>
      </c>
      <c r="O19" s="49" t="s">
        <v>19</v>
      </c>
      <c r="P19" s="77">
        <v>0</v>
      </c>
      <c r="Q19" s="77">
        <v>0</v>
      </c>
      <c r="R19" s="77">
        <v>1</v>
      </c>
      <c r="S19" s="34" t="s">
        <v>33</v>
      </c>
      <c r="T19" s="34" t="s">
        <v>193</v>
      </c>
    </row>
    <row r="20" spans="1:20" s="69" customFormat="1" ht="66" customHeight="1" x14ac:dyDescent="0.35">
      <c r="A20" s="166"/>
      <c r="B20" s="149"/>
      <c r="C20" s="80" t="s">
        <v>203</v>
      </c>
      <c r="D20" s="81" t="s">
        <v>209</v>
      </c>
      <c r="E20" s="82" t="s">
        <v>204</v>
      </c>
      <c r="F20" s="64" t="s">
        <v>205</v>
      </c>
      <c r="G20" s="80" t="s">
        <v>18</v>
      </c>
      <c r="H20" s="80" t="s">
        <v>33</v>
      </c>
      <c r="I20" s="42">
        <v>0</v>
      </c>
      <c r="J20" s="48">
        <v>25</v>
      </c>
      <c r="K20" s="48">
        <v>50</v>
      </c>
      <c r="L20" s="48">
        <v>50</v>
      </c>
      <c r="M20" s="42">
        <f>SUM(J20:L20)</f>
        <v>125</v>
      </c>
      <c r="N20" s="49" t="s">
        <v>206</v>
      </c>
      <c r="O20" s="49" t="s">
        <v>19</v>
      </c>
      <c r="P20" s="77">
        <v>2</v>
      </c>
      <c r="Q20" s="77">
        <v>4</v>
      </c>
      <c r="R20" s="77">
        <v>6</v>
      </c>
      <c r="S20" s="34" t="s">
        <v>33</v>
      </c>
      <c r="T20" s="34" t="s">
        <v>33</v>
      </c>
    </row>
    <row r="21" spans="1:20" x14ac:dyDescent="0.35">
      <c r="A21" s="166"/>
      <c r="B21" s="150"/>
      <c r="C21" s="151" t="s">
        <v>35</v>
      </c>
      <c r="D21" s="152"/>
      <c r="E21" s="152"/>
      <c r="F21" s="152"/>
      <c r="G21" s="152"/>
      <c r="H21" s="153"/>
      <c r="I21" s="19">
        <f>SUM(I13:I20)</f>
        <v>688.28</v>
      </c>
      <c r="J21" s="19">
        <f>SUM(J13:J20)</f>
        <v>2275</v>
      </c>
      <c r="K21" s="19">
        <f>SUM(K13:K20)</f>
        <v>725</v>
      </c>
      <c r="L21" s="19">
        <f>SUM(L13:L20)</f>
        <v>325</v>
      </c>
      <c r="M21" s="19">
        <f>SUM(M13:M20)</f>
        <v>3325</v>
      </c>
      <c r="N21" s="9"/>
      <c r="O21" s="10"/>
      <c r="P21" s="12"/>
      <c r="Q21" s="12"/>
      <c r="R21" s="12"/>
      <c r="S21" s="13" t="s">
        <v>20</v>
      </c>
      <c r="T21" s="14" t="s">
        <v>20</v>
      </c>
    </row>
    <row r="22" spans="1:20" ht="44.75" customHeight="1" x14ac:dyDescent="0.35">
      <c r="A22" s="166"/>
      <c r="B22" s="148" t="s">
        <v>36</v>
      </c>
      <c r="C22" s="41" t="s">
        <v>37</v>
      </c>
      <c r="D22" s="44" t="s">
        <v>38</v>
      </c>
      <c r="E22" s="44" t="s">
        <v>211</v>
      </c>
      <c r="F22" s="41" t="s">
        <v>162</v>
      </c>
      <c r="G22" s="51" t="s">
        <v>39</v>
      </c>
      <c r="H22" s="51" t="s">
        <v>33</v>
      </c>
      <c r="I22" s="52">
        <v>25</v>
      </c>
      <c r="J22" s="52">
        <v>25</v>
      </c>
      <c r="K22" s="52">
        <v>25</v>
      </c>
      <c r="L22" s="52">
        <v>25</v>
      </c>
      <c r="M22" s="52">
        <f>L22+K22+J22</f>
        <v>75</v>
      </c>
      <c r="N22" s="53" t="s">
        <v>41</v>
      </c>
      <c r="O22" s="51" t="s">
        <v>19</v>
      </c>
      <c r="P22" s="30">
        <v>1</v>
      </c>
      <c r="Q22" s="30">
        <v>1</v>
      </c>
      <c r="R22" s="30">
        <v>1</v>
      </c>
      <c r="S22" s="34" t="s">
        <v>40</v>
      </c>
      <c r="T22" s="34" t="s">
        <v>40</v>
      </c>
    </row>
    <row r="23" spans="1:20" ht="32" customHeight="1" x14ac:dyDescent="0.35">
      <c r="A23" s="166"/>
      <c r="B23" s="149"/>
      <c r="C23" s="41" t="s">
        <v>42</v>
      </c>
      <c r="D23" s="44" t="s">
        <v>43</v>
      </c>
      <c r="E23" s="44" t="s">
        <v>43</v>
      </c>
      <c r="F23" s="41" t="s">
        <v>162</v>
      </c>
      <c r="G23" s="51" t="s">
        <v>39</v>
      </c>
      <c r="H23" s="51" t="s">
        <v>33</v>
      </c>
      <c r="I23" s="52">
        <v>2</v>
      </c>
      <c r="J23" s="52">
        <v>2</v>
      </c>
      <c r="K23" s="52">
        <v>2</v>
      </c>
      <c r="L23" s="52">
        <v>2</v>
      </c>
      <c r="M23" s="52">
        <f>L23+K23+J23</f>
        <v>6</v>
      </c>
      <c r="N23" s="53" t="s">
        <v>44</v>
      </c>
      <c r="O23" s="51" t="s">
        <v>45</v>
      </c>
      <c r="P23" s="78">
        <v>37945.550000000003</v>
      </c>
      <c r="Q23" s="78">
        <v>37945.550000000003</v>
      </c>
      <c r="R23" s="78">
        <v>37945.550000000003</v>
      </c>
      <c r="S23" s="34" t="s">
        <v>40</v>
      </c>
      <c r="T23" s="34" t="s">
        <v>40</v>
      </c>
    </row>
    <row r="24" spans="1:20" ht="36" customHeight="1" x14ac:dyDescent="0.35">
      <c r="A24" s="166"/>
      <c r="B24" s="149"/>
      <c r="C24" s="41" t="s">
        <v>46</v>
      </c>
      <c r="D24" s="44" t="s">
        <v>47</v>
      </c>
      <c r="E24" s="44" t="s">
        <v>47</v>
      </c>
      <c r="F24" s="41" t="s">
        <v>162</v>
      </c>
      <c r="G24" s="51" t="s">
        <v>57</v>
      </c>
      <c r="H24" s="51" t="s">
        <v>33</v>
      </c>
      <c r="I24" s="52">
        <v>15</v>
      </c>
      <c r="J24" s="52">
        <v>11</v>
      </c>
      <c r="K24" s="52">
        <v>11</v>
      </c>
      <c r="L24" s="52">
        <v>11</v>
      </c>
      <c r="M24" s="52">
        <f>L24+K24+J24</f>
        <v>33</v>
      </c>
      <c r="N24" s="53" t="s">
        <v>111</v>
      </c>
      <c r="O24" s="51" t="s">
        <v>19</v>
      </c>
      <c r="P24" s="30">
        <v>5</v>
      </c>
      <c r="Q24" s="30">
        <v>5</v>
      </c>
      <c r="R24" s="30">
        <v>5</v>
      </c>
      <c r="S24" s="34" t="s">
        <v>40</v>
      </c>
      <c r="T24" s="34" t="s">
        <v>40</v>
      </c>
    </row>
    <row r="25" spans="1:20" ht="52.25" customHeight="1" x14ac:dyDescent="0.35">
      <c r="A25" s="166"/>
      <c r="B25" s="149"/>
      <c r="C25" s="41" t="s">
        <v>48</v>
      </c>
      <c r="D25" s="44" t="s">
        <v>49</v>
      </c>
      <c r="E25" s="44" t="s">
        <v>50</v>
      </c>
      <c r="F25" s="41" t="s">
        <v>162</v>
      </c>
      <c r="G25" s="51" t="s">
        <v>51</v>
      </c>
      <c r="H25" s="51" t="s">
        <v>33</v>
      </c>
      <c r="I25" s="52">
        <v>80</v>
      </c>
      <c r="J25" s="52">
        <v>70</v>
      </c>
      <c r="K25" s="52">
        <v>70</v>
      </c>
      <c r="L25" s="52">
        <v>70</v>
      </c>
      <c r="M25" s="52">
        <f>L25+K25+J25</f>
        <v>210</v>
      </c>
      <c r="N25" s="53" t="s">
        <v>52</v>
      </c>
      <c r="O25" s="51" t="s">
        <v>19</v>
      </c>
      <c r="P25" s="30">
        <v>4</v>
      </c>
      <c r="Q25" s="30">
        <v>4</v>
      </c>
      <c r="R25" s="30">
        <v>4</v>
      </c>
      <c r="S25" s="34" t="s">
        <v>40</v>
      </c>
      <c r="T25" s="34" t="s">
        <v>40</v>
      </c>
    </row>
    <row r="26" spans="1:20" x14ac:dyDescent="0.35">
      <c r="A26" s="166"/>
      <c r="B26" s="150"/>
      <c r="C26" s="151" t="s">
        <v>53</v>
      </c>
      <c r="D26" s="152"/>
      <c r="E26" s="152"/>
      <c r="F26" s="152"/>
      <c r="G26" s="152"/>
      <c r="H26" s="153"/>
      <c r="I26" s="22">
        <f>SUM(I22:I25)</f>
        <v>122</v>
      </c>
      <c r="J26" s="22">
        <f>SUM(J22:J25)</f>
        <v>108</v>
      </c>
      <c r="K26" s="22">
        <f>SUM(K22:K25)</f>
        <v>108</v>
      </c>
      <c r="L26" s="22">
        <f>SUM(L22:L25)</f>
        <v>108</v>
      </c>
      <c r="M26" s="22">
        <f>SUM(M22:M25)</f>
        <v>324</v>
      </c>
      <c r="N26" s="9"/>
      <c r="O26" s="10"/>
      <c r="P26" s="15"/>
      <c r="Q26" s="15"/>
      <c r="R26" s="15"/>
      <c r="S26" s="16"/>
      <c r="T26" s="17"/>
    </row>
    <row r="27" spans="1:20" ht="58.25" customHeight="1" x14ac:dyDescent="0.35">
      <c r="A27" s="166"/>
      <c r="B27" s="148" t="s">
        <v>54</v>
      </c>
      <c r="C27" s="41" t="s">
        <v>55</v>
      </c>
      <c r="D27" s="44" t="s">
        <v>56</v>
      </c>
      <c r="E27" s="44" t="s">
        <v>107</v>
      </c>
      <c r="F27" s="41" t="s">
        <v>162</v>
      </c>
      <c r="G27" s="51" t="s">
        <v>57</v>
      </c>
      <c r="H27" s="51" t="s">
        <v>33</v>
      </c>
      <c r="I27" s="52">
        <v>75</v>
      </c>
      <c r="J27" s="52">
        <v>121</v>
      </c>
      <c r="K27" s="52">
        <v>121</v>
      </c>
      <c r="L27" s="52">
        <v>121</v>
      </c>
      <c r="M27" s="52">
        <f>L27+K27+J27</f>
        <v>363</v>
      </c>
      <c r="N27" s="53" t="s">
        <v>58</v>
      </c>
      <c r="O27" s="51" t="s">
        <v>212</v>
      </c>
      <c r="P27" s="30">
        <v>5</v>
      </c>
      <c r="Q27" s="30">
        <v>5</v>
      </c>
      <c r="R27" s="30">
        <v>5</v>
      </c>
      <c r="S27" s="34" t="s">
        <v>40</v>
      </c>
      <c r="T27" s="34" t="s">
        <v>40</v>
      </c>
    </row>
    <row r="28" spans="1:20" ht="33" customHeight="1" x14ac:dyDescent="0.35">
      <c r="A28" s="166"/>
      <c r="B28" s="149"/>
      <c r="C28" s="41" t="s">
        <v>60</v>
      </c>
      <c r="D28" s="44" t="s">
        <v>61</v>
      </c>
      <c r="E28" s="44" t="s">
        <v>62</v>
      </c>
      <c r="F28" s="41" t="s">
        <v>162</v>
      </c>
      <c r="G28" s="51" t="s">
        <v>108</v>
      </c>
      <c r="H28" s="51" t="s">
        <v>33</v>
      </c>
      <c r="I28" s="52">
        <v>16</v>
      </c>
      <c r="J28" s="52">
        <v>15</v>
      </c>
      <c r="K28" s="52">
        <v>15</v>
      </c>
      <c r="L28" s="52">
        <v>15</v>
      </c>
      <c r="M28" s="52">
        <f>L28+K28+J28</f>
        <v>45</v>
      </c>
      <c r="N28" s="53" t="s">
        <v>63</v>
      </c>
      <c r="O28" s="51" t="s">
        <v>19</v>
      </c>
      <c r="P28" s="30">
        <v>5</v>
      </c>
      <c r="Q28" s="30">
        <v>5</v>
      </c>
      <c r="R28" s="30">
        <v>5</v>
      </c>
      <c r="S28" s="34" t="s">
        <v>40</v>
      </c>
      <c r="T28" s="34" t="s">
        <v>40</v>
      </c>
    </row>
    <row r="29" spans="1:20" ht="30" customHeight="1" x14ac:dyDescent="0.35">
      <c r="A29" s="166"/>
      <c r="B29" s="149"/>
      <c r="C29" s="41" t="s">
        <v>64</v>
      </c>
      <c r="D29" s="44" t="s">
        <v>65</v>
      </c>
      <c r="E29" s="44" t="s">
        <v>163</v>
      </c>
      <c r="F29" s="41" t="s">
        <v>162</v>
      </c>
      <c r="G29" s="51" t="s">
        <v>57</v>
      </c>
      <c r="H29" s="51" t="s">
        <v>33</v>
      </c>
      <c r="I29" s="52">
        <v>189</v>
      </c>
      <c r="J29" s="52">
        <v>137</v>
      </c>
      <c r="K29" s="52">
        <v>137</v>
      </c>
      <c r="L29" s="52">
        <v>137</v>
      </c>
      <c r="M29" s="52">
        <f>L29+K29+J29</f>
        <v>411</v>
      </c>
      <c r="N29" s="53" t="s">
        <v>112</v>
      </c>
      <c r="O29" s="51" t="s">
        <v>212</v>
      </c>
      <c r="P29" s="30">
        <v>6</v>
      </c>
      <c r="Q29" s="30">
        <v>6</v>
      </c>
      <c r="R29" s="30">
        <v>6</v>
      </c>
      <c r="S29" s="34" t="s">
        <v>40</v>
      </c>
      <c r="T29" s="34" t="s">
        <v>40</v>
      </c>
    </row>
    <row r="30" spans="1:20" ht="18.75" customHeight="1" x14ac:dyDescent="0.35">
      <c r="A30" s="166"/>
      <c r="B30" s="150"/>
      <c r="C30" s="151" t="s">
        <v>66</v>
      </c>
      <c r="D30" s="152"/>
      <c r="E30" s="152"/>
      <c r="F30" s="152"/>
      <c r="G30" s="152"/>
      <c r="H30" s="153"/>
      <c r="I30" s="19">
        <f>SUM(I27:I29)</f>
        <v>280</v>
      </c>
      <c r="J30" s="19">
        <f>SUM(J27:J29)</f>
        <v>273</v>
      </c>
      <c r="K30" s="19">
        <f>SUM(K27:K29)</f>
        <v>273</v>
      </c>
      <c r="L30" s="19">
        <f>SUM(L27:L29)</f>
        <v>273</v>
      </c>
      <c r="M30" s="19">
        <f>SUM(M27:M29)</f>
        <v>819</v>
      </c>
      <c r="N30" s="18"/>
      <c r="O30" s="11"/>
      <c r="P30" s="15"/>
      <c r="Q30" s="15"/>
      <c r="R30" s="15"/>
      <c r="S30" s="15"/>
      <c r="T30" s="14"/>
    </row>
    <row r="31" spans="1:20" ht="46.25" customHeight="1" x14ac:dyDescent="0.35">
      <c r="A31" s="166"/>
      <c r="B31" s="156" t="s">
        <v>135</v>
      </c>
      <c r="C31" s="41" t="s">
        <v>67</v>
      </c>
      <c r="D31" s="54" t="s">
        <v>141</v>
      </c>
      <c r="E31" s="54" t="s">
        <v>142</v>
      </c>
      <c r="F31" s="41" t="s">
        <v>182</v>
      </c>
      <c r="G31" s="54" t="s">
        <v>18</v>
      </c>
      <c r="H31" s="54" t="s">
        <v>33</v>
      </c>
      <c r="I31" s="55">
        <v>1250</v>
      </c>
      <c r="J31" s="55">
        <v>1929.7</v>
      </c>
      <c r="K31" s="55">
        <v>2900</v>
      </c>
      <c r="L31" s="55">
        <v>3000</v>
      </c>
      <c r="M31" s="42">
        <f t="shared" ref="M31" si="1">L31+K31+J31</f>
        <v>7829.7</v>
      </c>
      <c r="N31" s="56" t="s">
        <v>143</v>
      </c>
      <c r="O31" s="57" t="s">
        <v>59</v>
      </c>
      <c r="P31" s="31">
        <v>4300000</v>
      </c>
      <c r="Q31" s="31">
        <v>4400000</v>
      </c>
      <c r="R31" s="31">
        <v>4400000</v>
      </c>
      <c r="S31" s="35" t="s">
        <v>68</v>
      </c>
      <c r="T31" s="37" t="s">
        <v>68</v>
      </c>
    </row>
    <row r="32" spans="1:20" ht="51" customHeight="1" x14ac:dyDescent="0.35">
      <c r="A32" s="166"/>
      <c r="B32" s="156"/>
      <c r="C32" s="41" t="s">
        <v>69</v>
      </c>
      <c r="D32" s="44" t="s">
        <v>70</v>
      </c>
      <c r="E32" s="44" t="s">
        <v>71</v>
      </c>
      <c r="F32" s="41" t="s">
        <v>182</v>
      </c>
      <c r="G32" s="54" t="s">
        <v>18</v>
      </c>
      <c r="H32" s="54" t="s">
        <v>33</v>
      </c>
      <c r="I32" s="55">
        <v>30</v>
      </c>
      <c r="J32" s="55">
        <v>35</v>
      </c>
      <c r="K32" s="55">
        <v>40</v>
      </c>
      <c r="L32" s="55">
        <v>40</v>
      </c>
      <c r="M32" s="42">
        <f t="shared" ref="M32" si="2">L32+K32+J32</f>
        <v>115</v>
      </c>
      <c r="N32" s="56" t="s">
        <v>72</v>
      </c>
      <c r="O32" s="57" t="s">
        <v>19</v>
      </c>
      <c r="P32" s="31">
        <v>250</v>
      </c>
      <c r="Q32" s="31">
        <v>256</v>
      </c>
      <c r="R32" s="31">
        <v>256</v>
      </c>
      <c r="S32" s="35" t="s">
        <v>68</v>
      </c>
      <c r="T32" s="37" t="s">
        <v>68</v>
      </c>
    </row>
    <row r="33" spans="1:41" ht="31.5" customHeight="1" x14ac:dyDescent="0.35">
      <c r="A33" s="166"/>
      <c r="B33" s="156"/>
      <c r="C33" s="41" t="s">
        <v>73</v>
      </c>
      <c r="D33" s="44" t="s">
        <v>74</v>
      </c>
      <c r="E33" s="44" t="s">
        <v>75</v>
      </c>
      <c r="F33" s="41" t="s">
        <v>182</v>
      </c>
      <c r="G33" s="54" t="s">
        <v>144</v>
      </c>
      <c r="H33" s="54" t="s">
        <v>33</v>
      </c>
      <c r="I33" s="55">
        <v>96</v>
      </c>
      <c r="J33" s="55">
        <v>136.19999999999999</v>
      </c>
      <c r="K33" s="55">
        <v>100</v>
      </c>
      <c r="L33" s="55">
        <v>100</v>
      </c>
      <c r="M33" s="42">
        <f t="shared" ref="M33" si="3">L33+K33+J33</f>
        <v>336.2</v>
      </c>
      <c r="N33" s="56" t="s">
        <v>109</v>
      </c>
      <c r="O33" s="57" t="s">
        <v>19</v>
      </c>
      <c r="P33" s="31">
        <v>10</v>
      </c>
      <c r="Q33" s="31">
        <v>10</v>
      </c>
      <c r="R33" s="31">
        <v>10</v>
      </c>
      <c r="S33" s="38" t="s">
        <v>68</v>
      </c>
      <c r="T33" s="39" t="s">
        <v>68</v>
      </c>
    </row>
    <row r="34" spans="1:41" ht="51.75" customHeight="1" x14ac:dyDescent="0.35">
      <c r="A34" s="166"/>
      <c r="B34" s="156"/>
      <c r="C34" s="41" t="s">
        <v>136</v>
      </c>
      <c r="D34" s="58" t="s">
        <v>139</v>
      </c>
      <c r="E34" s="58" t="s">
        <v>126</v>
      </c>
      <c r="F34" s="41" t="s">
        <v>182</v>
      </c>
      <c r="G34" s="83" t="s">
        <v>18</v>
      </c>
      <c r="H34" s="59" t="s">
        <v>33</v>
      </c>
      <c r="I34" s="41">
        <v>585</v>
      </c>
      <c r="J34" s="41">
        <v>700</v>
      </c>
      <c r="K34" s="41">
        <v>700</v>
      </c>
      <c r="L34" s="41">
        <v>700</v>
      </c>
      <c r="M34" s="42">
        <f t="shared" ref="M34:M36" si="4">L34+K34+J34</f>
        <v>2100</v>
      </c>
      <c r="N34" s="65" t="s">
        <v>128</v>
      </c>
      <c r="O34" s="66" t="s">
        <v>129</v>
      </c>
      <c r="P34" s="67">
        <v>100</v>
      </c>
      <c r="Q34" s="67">
        <v>100</v>
      </c>
      <c r="R34" s="67">
        <v>100</v>
      </c>
      <c r="S34" s="67" t="s">
        <v>127</v>
      </c>
      <c r="T34" s="40" t="s">
        <v>127</v>
      </c>
    </row>
    <row r="35" spans="1:41" s="69" customFormat="1" ht="31.5" customHeight="1" x14ac:dyDescent="0.35">
      <c r="A35" s="166"/>
      <c r="B35" s="156"/>
      <c r="C35" s="41" t="s">
        <v>177</v>
      </c>
      <c r="D35" s="58" t="s">
        <v>174</v>
      </c>
      <c r="E35" s="58" t="s">
        <v>175</v>
      </c>
      <c r="F35" s="41" t="s">
        <v>201</v>
      </c>
      <c r="G35" s="84" t="s">
        <v>18</v>
      </c>
      <c r="H35" s="70" t="s">
        <v>33</v>
      </c>
      <c r="I35" s="42">
        <v>2000</v>
      </c>
      <c r="J35" s="42">
        <v>4500</v>
      </c>
      <c r="K35" s="42">
        <v>0</v>
      </c>
      <c r="L35" s="42">
        <v>0</v>
      </c>
      <c r="M35" s="42">
        <f t="shared" si="4"/>
        <v>4500</v>
      </c>
      <c r="N35" s="65" t="s">
        <v>176</v>
      </c>
      <c r="O35" s="66" t="s">
        <v>129</v>
      </c>
      <c r="P35" s="67">
        <v>100</v>
      </c>
      <c r="Q35" s="67">
        <v>0</v>
      </c>
      <c r="R35" s="67">
        <v>0</v>
      </c>
      <c r="S35" s="71" t="s">
        <v>127</v>
      </c>
      <c r="T35" s="40" t="s">
        <v>127</v>
      </c>
    </row>
    <row r="36" spans="1:41" s="69" customFormat="1" ht="51" customHeight="1" x14ac:dyDescent="0.35">
      <c r="A36" s="166"/>
      <c r="B36" s="156"/>
      <c r="C36" s="142" t="s">
        <v>178</v>
      </c>
      <c r="D36" s="140" t="s">
        <v>171</v>
      </c>
      <c r="E36" s="140" t="s">
        <v>172</v>
      </c>
      <c r="F36" s="142" t="s">
        <v>182</v>
      </c>
      <c r="G36" s="140" t="s">
        <v>51</v>
      </c>
      <c r="H36" s="140" t="s">
        <v>33</v>
      </c>
      <c r="I36" s="143">
        <v>560</v>
      </c>
      <c r="J36" s="143">
        <v>0</v>
      </c>
      <c r="K36" s="143">
        <v>200</v>
      </c>
      <c r="L36" s="143">
        <v>200</v>
      </c>
      <c r="M36" s="146">
        <f t="shared" si="4"/>
        <v>400</v>
      </c>
      <c r="N36" s="56" t="s">
        <v>216</v>
      </c>
      <c r="O36" s="57" t="s">
        <v>19</v>
      </c>
      <c r="P36" s="72">
        <v>0</v>
      </c>
      <c r="Q36" s="72">
        <v>1</v>
      </c>
      <c r="R36" s="73">
        <v>1</v>
      </c>
      <c r="S36" s="147" t="s">
        <v>164</v>
      </c>
      <c r="T36" s="144" t="s">
        <v>164</v>
      </c>
    </row>
    <row r="37" spans="1:41" s="69" customFormat="1" ht="20" customHeight="1" x14ac:dyDescent="0.35">
      <c r="A37" s="166"/>
      <c r="B37" s="156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56" t="s">
        <v>173</v>
      </c>
      <c r="O37" s="57" t="s">
        <v>19</v>
      </c>
      <c r="P37" s="72">
        <v>0</v>
      </c>
      <c r="Q37" s="72">
        <v>1</v>
      </c>
      <c r="R37" s="73">
        <v>1</v>
      </c>
      <c r="S37" s="145"/>
      <c r="T37" s="145"/>
    </row>
    <row r="38" spans="1:41" s="69" customFormat="1" ht="37.25" customHeight="1" x14ac:dyDescent="0.35">
      <c r="A38" s="166"/>
      <c r="B38" s="156"/>
      <c r="C38" s="41" t="s">
        <v>179</v>
      </c>
      <c r="D38" s="74" t="s">
        <v>165</v>
      </c>
      <c r="E38" s="44" t="s">
        <v>166</v>
      </c>
      <c r="F38" s="41" t="s">
        <v>182</v>
      </c>
      <c r="G38" s="54" t="s">
        <v>18</v>
      </c>
      <c r="H38" s="54" t="s">
        <v>33</v>
      </c>
      <c r="I38" s="55">
        <v>120</v>
      </c>
      <c r="J38" s="55">
        <v>100</v>
      </c>
      <c r="K38" s="55">
        <v>150</v>
      </c>
      <c r="L38" s="55">
        <v>150</v>
      </c>
      <c r="M38" s="42">
        <f>J38+K38+L38</f>
        <v>400</v>
      </c>
      <c r="N38" s="56" t="s">
        <v>167</v>
      </c>
      <c r="O38" s="57" t="s">
        <v>19</v>
      </c>
      <c r="P38" s="31">
        <v>5</v>
      </c>
      <c r="Q38" s="31">
        <v>10</v>
      </c>
      <c r="R38" s="31">
        <v>15</v>
      </c>
      <c r="S38" s="75" t="s">
        <v>68</v>
      </c>
      <c r="T38" s="76" t="s">
        <v>68</v>
      </c>
    </row>
    <row r="39" spans="1:41" ht="20.75" customHeight="1" x14ac:dyDescent="0.35">
      <c r="A39" s="166"/>
      <c r="B39" s="157"/>
      <c r="C39" s="123" t="s">
        <v>137</v>
      </c>
      <c r="D39" s="124"/>
      <c r="E39" s="124"/>
      <c r="F39" s="124"/>
      <c r="G39" s="124"/>
      <c r="H39" s="125"/>
      <c r="I39" s="20">
        <f>SUM(I31:I38)</f>
        <v>4641</v>
      </c>
      <c r="J39" s="20">
        <f>SUM(J31:J38)</f>
        <v>7400.9</v>
      </c>
      <c r="K39" s="20">
        <f>SUM(K31:K38)</f>
        <v>4090</v>
      </c>
      <c r="L39" s="20">
        <f>SUM(L31:L38)</f>
        <v>4190</v>
      </c>
      <c r="M39" s="20">
        <f>SUM(M31:M38)</f>
        <v>15680.9</v>
      </c>
      <c r="N39" s="123"/>
      <c r="O39" s="169"/>
      <c r="P39" s="169"/>
      <c r="Q39" s="169"/>
      <c r="R39" s="169"/>
      <c r="S39" s="169"/>
      <c r="T39" s="169"/>
    </row>
    <row r="40" spans="1:41" s="1" customFormat="1" ht="12.75" customHeight="1" x14ac:dyDescent="0.35">
      <c r="A40" s="167"/>
      <c r="B40" s="126" t="s">
        <v>76</v>
      </c>
      <c r="C40" s="127"/>
      <c r="D40" s="127"/>
      <c r="E40" s="127"/>
      <c r="F40" s="127"/>
      <c r="G40" s="127"/>
      <c r="H40" s="128"/>
      <c r="I40" s="21">
        <f>I21+I26+I30+I39</f>
        <v>5731.28</v>
      </c>
      <c r="J40" s="21">
        <f t="shared" ref="J40:K40" si="5">J39+J30+J26+J21</f>
        <v>10056.9</v>
      </c>
      <c r="K40" s="21">
        <f t="shared" si="5"/>
        <v>5196</v>
      </c>
      <c r="L40" s="21">
        <f>L39+L30+L26+L21</f>
        <v>4896</v>
      </c>
      <c r="M40" s="21">
        <f>M21+II5+M30+M39+M26</f>
        <v>20148.900000000001</v>
      </c>
      <c r="N40" s="189" t="s">
        <v>20</v>
      </c>
      <c r="O40" s="169"/>
      <c r="P40" s="169"/>
      <c r="Q40" s="169"/>
      <c r="R40" s="169"/>
      <c r="S40" s="169"/>
      <c r="T40" s="169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78.75" customHeight="1" x14ac:dyDescent="0.35">
      <c r="A41" s="165" t="s">
        <v>77</v>
      </c>
      <c r="B41" s="148" t="s">
        <v>78</v>
      </c>
      <c r="C41" s="41" t="s">
        <v>79</v>
      </c>
      <c r="D41" s="44" t="s">
        <v>80</v>
      </c>
      <c r="E41" s="44" t="s">
        <v>180</v>
      </c>
      <c r="F41" s="41" t="s">
        <v>162</v>
      </c>
      <c r="G41" s="41" t="s">
        <v>18</v>
      </c>
      <c r="H41" s="41" t="s">
        <v>33</v>
      </c>
      <c r="I41" s="42">
        <v>8</v>
      </c>
      <c r="J41" s="42">
        <v>40</v>
      </c>
      <c r="K41" s="42">
        <v>40</v>
      </c>
      <c r="L41" s="42">
        <v>40</v>
      </c>
      <c r="M41" s="42">
        <f t="shared" ref="M41" si="6">L41+K41+J41</f>
        <v>120</v>
      </c>
      <c r="N41" s="60" t="s">
        <v>113</v>
      </c>
      <c r="O41" s="44" t="s">
        <v>19</v>
      </c>
      <c r="P41" s="29">
        <v>2</v>
      </c>
      <c r="Q41" s="29">
        <v>4</v>
      </c>
      <c r="R41" s="29">
        <v>4</v>
      </c>
      <c r="S41" s="34" t="s">
        <v>207</v>
      </c>
      <c r="T41" s="36" t="s">
        <v>81</v>
      </c>
    </row>
    <row r="42" spans="1:41" ht="55.5" customHeight="1" x14ac:dyDescent="0.35">
      <c r="A42" s="166"/>
      <c r="B42" s="149"/>
      <c r="C42" s="41" t="s">
        <v>82</v>
      </c>
      <c r="D42" s="44" t="s">
        <v>83</v>
      </c>
      <c r="E42" s="44" t="s">
        <v>114</v>
      </c>
      <c r="F42" s="41" t="s">
        <v>162</v>
      </c>
      <c r="G42" s="41" t="s">
        <v>18</v>
      </c>
      <c r="H42" s="41" t="s">
        <v>33</v>
      </c>
      <c r="I42" s="42">
        <v>3</v>
      </c>
      <c r="J42" s="42">
        <v>20</v>
      </c>
      <c r="K42" s="42">
        <v>30</v>
      </c>
      <c r="L42" s="42">
        <v>30</v>
      </c>
      <c r="M42" s="42">
        <f t="shared" ref="M42" si="7">L42+K42+J42</f>
        <v>80</v>
      </c>
      <c r="N42" s="60" t="s">
        <v>113</v>
      </c>
      <c r="O42" s="44" t="s">
        <v>19</v>
      </c>
      <c r="P42" s="29">
        <v>3</v>
      </c>
      <c r="Q42" s="29">
        <v>1</v>
      </c>
      <c r="R42" s="29">
        <v>1</v>
      </c>
      <c r="S42" s="34" t="s">
        <v>207</v>
      </c>
      <c r="T42" s="36" t="s">
        <v>33</v>
      </c>
    </row>
    <row r="43" spans="1:41" ht="82.5" customHeight="1" x14ac:dyDescent="0.35">
      <c r="A43" s="166"/>
      <c r="B43" s="149"/>
      <c r="C43" s="41" t="s">
        <v>84</v>
      </c>
      <c r="D43" s="44" t="s">
        <v>145</v>
      </c>
      <c r="E43" s="44" t="s">
        <v>115</v>
      </c>
      <c r="F43" s="41" t="s">
        <v>162</v>
      </c>
      <c r="G43" s="41" t="s">
        <v>18</v>
      </c>
      <c r="H43" s="41" t="s">
        <v>33</v>
      </c>
      <c r="I43" s="50">
        <v>0</v>
      </c>
      <c r="J43" s="42">
        <v>15</v>
      </c>
      <c r="K43" s="42">
        <v>15</v>
      </c>
      <c r="L43" s="42">
        <v>15</v>
      </c>
      <c r="M43" s="42">
        <f t="shared" ref="M43" si="8">L43+K43+J43</f>
        <v>45</v>
      </c>
      <c r="N43" s="60" t="s">
        <v>116</v>
      </c>
      <c r="O43" s="44" t="s">
        <v>19</v>
      </c>
      <c r="P43" s="29">
        <v>1</v>
      </c>
      <c r="Q43" s="29">
        <v>1</v>
      </c>
      <c r="R43" s="29">
        <v>1</v>
      </c>
      <c r="S43" s="34" t="s">
        <v>207</v>
      </c>
      <c r="T43" s="36" t="s">
        <v>33</v>
      </c>
    </row>
    <row r="44" spans="1:41" ht="93" customHeight="1" x14ac:dyDescent="0.35">
      <c r="A44" s="166"/>
      <c r="B44" s="149"/>
      <c r="C44" s="41" t="s">
        <v>85</v>
      </c>
      <c r="D44" s="44" t="s">
        <v>86</v>
      </c>
      <c r="E44" s="44" t="s">
        <v>117</v>
      </c>
      <c r="F44" s="41" t="s">
        <v>162</v>
      </c>
      <c r="G44" s="41" t="s">
        <v>18</v>
      </c>
      <c r="H44" s="41" t="s">
        <v>33</v>
      </c>
      <c r="I44" s="50">
        <v>29</v>
      </c>
      <c r="J44" s="42">
        <v>30</v>
      </c>
      <c r="K44" s="42">
        <v>40</v>
      </c>
      <c r="L44" s="42">
        <v>40</v>
      </c>
      <c r="M44" s="42">
        <f t="shared" ref="M44" si="9">L44+K44+J44</f>
        <v>110</v>
      </c>
      <c r="N44" s="60" t="s">
        <v>109</v>
      </c>
      <c r="O44" s="44" t="s">
        <v>19</v>
      </c>
      <c r="P44" s="29">
        <v>28</v>
      </c>
      <c r="Q44" s="29">
        <v>30</v>
      </c>
      <c r="R44" s="29">
        <v>30</v>
      </c>
      <c r="S44" s="34" t="s">
        <v>207</v>
      </c>
      <c r="T44" s="36" t="s">
        <v>208</v>
      </c>
    </row>
    <row r="45" spans="1:41" ht="78.75" customHeight="1" x14ac:dyDescent="0.35">
      <c r="A45" s="166"/>
      <c r="B45" s="149"/>
      <c r="C45" s="41" t="s">
        <v>87</v>
      </c>
      <c r="D45" s="44" t="s">
        <v>88</v>
      </c>
      <c r="E45" s="44" t="s">
        <v>122</v>
      </c>
      <c r="F45" s="41" t="s">
        <v>162</v>
      </c>
      <c r="G45" s="41" t="s">
        <v>18</v>
      </c>
      <c r="H45" s="41" t="s">
        <v>33</v>
      </c>
      <c r="I45" s="50">
        <v>20</v>
      </c>
      <c r="J45" s="42">
        <v>20</v>
      </c>
      <c r="K45" s="42">
        <v>35</v>
      </c>
      <c r="L45" s="42">
        <v>35</v>
      </c>
      <c r="M45" s="42">
        <f t="shared" ref="M45" si="10">L45+K45+J45</f>
        <v>90</v>
      </c>
      <c r="N45" s="44" t="s">
        <v>123</v>
      </c>
      <c r="O45" s="44" t="s">
        <v>19</v>
      </c>
      <c r="P45" s="29">
        <v>800</v>
      </c>
      <c r="Q45" s="29">
        <v>800</v>
      </c>
      <c r="R45" s="29">
        <v>800</v>
      </c>
      <c r="S45" s="34" t="s">
        <v>207</v>
      </c>
      <c r="T45" s="34" t="s">
        <v>207</v>
      </c>
    </row>
    <row r="46" spans="1:41" ht="78.75" customHeight="1" x14ac:dyDescent="0.35">
      <c r="A46" s="166"/>
      <c r="B46" s="149"/>
      <c r="C46" s="41" t="s">
        <v>89</v>
      </c>
      <c r="D46" s="44" t="s">
        <v>90</v>
      </c>
      <c r="E46" s="44" t="s">
        <v>118</v>
      </c>
      <c r="F46" s="41" t="s">
        <v>162</v>
      </c>
      <c r="G46" s="41" t="s">
        <v>18</v>
      </c>
      <c r="H46" s="41" t="s">
        <v>33</v>
      </c>
      <c r="I46" s="50">
        <v>0</v>
      </c>
      <c r="J46" s="42">
        <v>20</v>
      </c>
      <c r="K46" s="42">
        <v>10</v>
      </c>
      <c r="L46" s="42">
        <v>10</v>
      </c>
      <c r="M46" s="42">
        <f t="shared" ref="M46" si="11">L46+K46+J46</f>
        <v>40</v>
      </c>
      <c r="N46" s="60" t="s">
        <v>119</v>
      </c>
      <c r="O46" s="44" t="s">
        <v>19</v>
      </c>
      <c r="P46" s="29">
        <v>1</v>
      </c>
      <c r="Q46" s="29">
        <v>1</v>
      </c>
      <c r="R46" s="29">
        <v>1</v>
      </c>
      <c r="S46" s="34" t="s">
        <v>207</v>
      </c>
      <c r="T46" s="34" t="s">
        <v>207</v>
      </c>
    </row>
    <row r="47" spans="1:41" ht="58.25" customHeight="1" x14ac:dyDescent="0.35">
      <c r="A47" s="166"/>
      <c r="B47" s="149"/>
      <c r="C47" s="41" t="s">
        <v>91</v>
      </c>
      <c r="D47" s="44" t="s">
        <v>92</v>
      </c>
      <c r="E47" s="44" t="s">
        <v>110</v>
      </c>
      <c r="F47" s="41" t="s">
        <v>162</v>
      </c>
      <c r="G47" s="41" t="s">
        <v>18</v>
      </c>
      <c r="H47" s="41" t="s">
        <v>33</v>
      </c>
      <c r="I47" s="50">
        <v>0</v>
      </c>
      <c r="J47" s="42">
        <v>10</v>
      </c>
      <c r="K47" s="42">
        <v>0</v>
      </c>
      <c r="L47" s="42">
        <v>0</v>
      </c>
      <c r="M47" s="42">
        <f t="shared" ref="M47" si="12">L47+K47+J47</f>
        <v>10</v>
      </c>
      <c r="N47" s="60" t="s">
        <v>120</v>
      </c>
      <c r="O47" s="44" t="s">
        <v>19</v>
      </c>
      <c r="P47" s="29">
        <v>1</v>
      </c>
      <c r="Q47" s="29">
        <v>1</v>
      </c>
      <c r="R47" s="29">
        <v>1</v>
      </c>
      <c r="S47" s="34" t="s">
        <v>207</v>
      </c>
      <c r="T47" s="34" t="s">
        <v>207</v>
      </c>
    </row>
    <row r="48" spans="1:41" ht="39.75" customHeight="1" x14ac:dyDescent="0.35">
      <c r="A48" s="166"/>
      <c r="B48" s="149"/>
      <c r="C48" s="64" t="s">
        <v>93</v>
      </c>
      <c r="D48" s="63" t="s">
        <v>94</v>
      </c>
      <c r="E48" s="63" t="s">
        <v>121</v>
      </c>
      <c r="F48" s="41" t="s">
        <v>162</v>
      </c>
      <c r="G48" s="64" t="s">
        <v>18</v>
      </c>
      <c r="H48" s="64" t="s">
        <v>33</v>
      </c>
      <c r="I48" s="61">
        <v>19</v>
      </c>
      <c r="J48" s="61">
        <v>20</v>
      </c>
      <c r="K48" s="61">
        <v>20</v>
      </c>
      <c r="L48" s="61">
        <v>20</v>
      </c>
      <c r="M48" s="61">
        <f t="shared" ref="M48:M49" si="13">L48+K48+J48</f>
        <v>60</v>
      </c>
      <c r="N48" s="33" t="s">
        <v>120</v>
      </c>
      <c r="O48" s="63" t="s">
        <v>19</v>
      </c>
      <c r="P48" s="79">
        <v>25</v>
      </c>
      <c r="Q48" s="79">
        <v>25</v>
      </c>
      <c r="R48" s="79">
        <v>25</v>
      </c>
      <c r="S48" s="62" t="s">
        <v>33</v>
      </c>
      <c r="T48" s="62" t="s">
        <v>33</v>
      </c>
    </row>
    <row r="49" spans="1:20" ht="39.75" customHeight="1" x14ac:dyDescent="0.35">
      <c r="A49" s="166"/>
      <c r="B49" s="149"/>
      <c r="C49" s="41" t="s">
        <v>130</v>
      </c>
      <c r="D49" s="44" t="s">
        <v>124</v>
      </c>
      <c r="E49" s="44" t="s">
        <v>132</v>
      </c>
      <c r="F49" s="41" t="s">
        <v>162</v>
      </c>
      <c r="G49" s="41" t="s">
        <v>39</v>
      </c>
      <c r="H49" s="41" t="s">
        <v>33</v>
      </c>
      <c r="I49" s="61">
        <v>151.1</v>
      </c>
      <c r="J49" s="61">
        <v>150</v>
      </c>
      <c r="K49" s="61">
        <v>150</v>
      </c>
      <c r="L49" s="61">
        <v>150</v>
      </c>
      <c r="M49" s="61">
        <f t="shared" si="13"/>
        <v>450</v>
      </c>
      <c r="N49" s="33" t="s">
        <v>133</v>
      </c>
      <c r="O49" s="33" t="s">
        <v>19</v>
      </c>
      <c r="P49" s="79">
        <v>1</v>
      </c>
      <c r="Q49" s="79">
        <v>1</v>
      </c>
      <c r="R49" s="79">
        <v>1</v>
      </c>
      <c r="S49" s="62" t="s">
        <v>125</v>
      </c>
      <c r="T49" s="62" t="s">
        <v>125</v>
      </c>
    </row>
    <row r="50" spans="1:20" ht="19.5" customHeight="1" x14ac:dyDescent="0.35">
      <c r="A50" s="166"/>
      <c r="B50" s="150"/>
      <c r="C50" s="158" t="s">
        <v>95</v>
      </c>
      <c r="D50" s="159"/>
      <c r="E50" s="159"/>
      <c r="F50" s="159"/>
      <c r="G50" s="159"/>
      <c r="H50" s="160"/>
      <c r="I50" s="32">
        <f>SUM(I41:I49)</f>
        <v>230.1</v>
      </c>
      <c r="J50" s="32">
        <f>SUM(J41:J49)</f>
        <v>325</v>
      </c>
      <c r="K50" s="32">
        <f>SUM(K41:K49)</f>
        <v>340</v>
      </c>
      <c r="L50" s="32">
        <f>SUM(L41:L49)</f>
        <v>340</v>
      </c>
      <c r="M50" s="32">
        <f>SUM(M41:M49)</f>
        <v>1005</v>
      </c>
      <c r="N50" s="24" t="s">
        <v>20</v>
      </c>
      <c r="O50" s="25"/>
      <c r="P50" s="26" t="s">
        <v>20</v>
      </c>
      <c r="Q50" s="26" t="s">
        <v>20</v>
      </c>
      <c r="R50" s="26" t="s">
        <v>20</v>
      </c>
      <c r="S50" s="27" t="s">
        <v>20</v>
      </c>
      <c r="T50" s="28" t="s">
        <v>20</v>
      </c>
    </row>
    <row r="51" spans="1:20" ht="27.75" customHeight="1" x14ac:dyDescent="0.35">
      <c r="A51" s="166"/>
      <c r="B51" s="148" t="s">
        <v>96</v>
      </c>
      <c r="C51" s="142" t="s">
        <v>97</v>
      </c>
      <c r="D51" s="162" t="s">
        <v>98</v>
      </c>
      <c r="E51" s="162" t="s">
        <v>99</v>
      </c>
      <c r="F51" s="142" t="s">
        <v>162</v>
      </c>
      <c r="G51" s="142" t="s">
        <v>18</v>
      </c>
      <c r="H51" s="142" t="s">
        <v>33</v>
      </c>
      <c r="I51" s="146">
        <v>40</v>
      </c>
      <c r="J51" s="146">
        <v>40</v>
      </c>
      <c r="K51" s="146">
        <v>50</v>
      </c>
      <c r="L51" s="146">
        <v>50</v>
      </c>
      <c r="M51" s="146">
        <f>L51+K51+J51</f>
        <v>140</v>
      </c>
      <c r="N51" s="173" t="s">
        <v>100</v>
      </c>
      <c r="O51" s="142" t="s">
        <v>19</v>
      </c>
      <c r="P51" s="175">
        <v>43</v>
      </c>
      <c r="Q51" s="175">
        <v>45</v>
      </c>
      <c r="R51" s="175">
        <v>45</v>
      </c>
      <c r="S51" s="178" t="s">
        <v>68</v>
      </c>
      <c r="T51" s="180" t="s">
        <v>68</v>
      </c>
    </row>
    <row r="52" spans="1:20" ht="94.5" customHeight="1" x14ac:dyDescent="0.35">
      <c r="A52" s="166"/>
      <c r="B52" s="149"/>
      <c r="C52" s="161"/>
      <c r="D52" s="163"/>
      <c r="E52" s="163"/>
      <c r="F52" s="161"/>
      <c r="G52" s="161"/>
      <c r="H52" s="164"/>
      <c r="I52" s="172"/>
      <c r="J52" s="172"/>
      <c r="K52" s="172"/>
      <c r="L52" s="172"/>
      <c r="M52" s="172"/>
      <c r="N52" s="174"/>
      <c r="O52" s="161"/>
      <c r="P52" s="176"/>
      <c r="Q52" s="176"/>
      <c r="R52" s="176"/>
      <c r="S52" s="179"/>
      <c r="T52" s="181"/>
    </row>
    <row r="53" spans="1:20" ht="48" customHeight="1" x14ac:dyDescent="0.35">
      <c r="A53" s="166"/>
      <c r="B53" s="149"/>
      <c r="C53" s="41" t="s">
        <v>101</v>
      </c>
      <c r="D53" s="44" t="s">
        <v>102</v>
      </c>
      <c r="E53" s="44" t="s">
        <v>134</v>
      </c>
      <c r="F53" s="41" t="s">
        <v>162</v>
      </c>
      <c r="G53" s="41" t="s">
        <v>34</v>
      </c>
      <c r="H53" s="41" t="s">
        <v>33</v>
      </c>
      <c r="I53" s="50">
        <v>8</v>
      </c>
      <c r="J53" s="42">
        <v>10</v>
      </c>
      <c r="K53" s="42">
        <v>5</v>
      </c>
      <c r="L53" s="42">
        <v>0</v>
      </c>
      <c r="M53" s="42">
        <f t="shared" ref="M53" si="14">L53+K53+J53</f>
        <v>15</v>
      </c>
      <c r="N53" s="43" t="s">
        <v>138</v>
      </c>
      <c r="O53" s="41" t="s">
        <v>19</v>
      </c>
      <c r="P53" s="68">
        <v>0</v>
      </c>
      <c r="Q53" s="68">
        <v>2</v>
      </c>
      <c r="R53" s="68">
        <v>2</v>
      </c>
      <c r="S53" s="34" t="s">
        <v>25</v>
      </c>
      <c r="T53" s="36" t="s">
        <v>25</v>
      </c>
    </row>
    <row r="54" spans="1:20" ht="12.75" customHeight="1" x14ac:dyDescent="0.35">
      <c r="A54" s="166"/>
      <c r="B54" s="150"/>
      <c r="C54" s="151" t="s">
        <v>153</v>
      </c>
      <c r="D54" s="152"/>
      <c r="E54" s="152"/>
      <c r="F54" s="152"/>
      <c r="G54" s="152"/>
      <c r="H54" s="153"/>
      <c r="I54" s="19">
        <f>SUM(I51:I53)</f>
        <v>48</v>
      </c>
      <c r="J54" s="19">
        <f>SUM(J51:J53)</f>
        <v>50</v>
      </c>
      <c r="K54" s="19">
        <f>SUM(K51:K53)</f>
        <v>55</v>
      </c>
      <c r="L54" s="19">
        <f>SUM(L51:L53)</f>
        <v>50</v>
      </c>
      <c r="M54" s="19">
        <f>SUM(M51:M53)</f>
        <v>155</v>
      </c>
      <c r="N54" s="171"/>
      <c r="O54" s="169"/>
      <c r="P54" s="169"/>
      <c r="Q54" s="169"/>
      <c r="R54" s="169"/>
      <c r="S54" s="169"/>
      <c r="T54" s="169"/>
    </row>
    <row r="55" spans="1:20" ht="24.75" customHeight="1" x14ac:dyDescent="0.35">
      <c r="A55" s="166"/>
      <c r="B55" s="148" t="s">
        <v>154</v>
      </c>
      <c r="C55" s="41" t="s">
        <v>155</v>
      </c>
      <c r="D55" s="44" t="s">
        <v>158</v>
      </c>
      <c r="E55" s="44" t="s">
        <v>160</v>
      </c>
      <c r="F55" s="41" t="s">
        <v>162</v>
      </c>
      <c r="G55" s="41" t="s">
        <v>18</v>
      </c>
      <c r="H55" s="41" t="s">
        <v>33</v>
      </c>
      <c r="I55" s="50">
        <v>0</v>
      </c>
      <c r="J55" s="50">
        <v>0</v>
      </c>
      <c r="K55" s="50">
        <v>0</v>
      </c>
      <c r="L55" s="50">
        <v>0</v>
      </c>
      <c r="M55" s="42">
        <f>L55+K55+J55</f>
        <v>0</v>
      </c>
      <c r="N55" s="85" t="s">
        <v>160</v>
      </c>
      <c r="O55" s="86" t="s">
        <v>160</v>
      </c>
      <c r="P55" s="87" t="s">
        <v>160</v>
      </c>
      <c r="Q55" s="87" t="s">
        <v>160</v>
      </c>
      <c r="R55" s="87" t="s">
        <v>160</v>
      </c>
      <c r="S55" s="34" t="s">
        <v>17</v>
      </c>
      <c r="T55" s="36" t="s">
        <v>33</v>
      </c>
    </row>
    <row r="56" spans="1:20" ht="34.5" customHeight="1" x14ac:dyDescent="0.35">
      <c r="A56" s="166"/>
      <c r="B56" s="149"/>
      <c r="C56" s="41" t="s">
        <v>156</v>
      </c>
      <c r="D56" s="44" t="s">
        <v>159</v>
      </c>
      <c r="E56" s="44" t="s">
        <v>160</v>
      </c>
      <c r="F56" s="41" t="s">
        <v>162</v>
      </c>
      <c r="G56" s="41" t="s">
        <v>18</v>
      </c>
      <c r="H56" s="41" t="s">
        <v>33</v>
      </c>
      <c r="I56" s="50">
        <v>0</v>
      </c>
      <c r="J56" s="50">
        <v>0</v>
      </c>
      <c r="K56" s="50">
        <v>0</v>
      </c>
      <c r="L56" s="50">
        <v>0</v>
      </c>
      <c r="M56" s="42">
        <f t="shared" ref="M56" si="15">L56+K56+J56</f>
        <v>0</v>
      </c>
      <c r="N56" s="85" t="s">
        <v>160</v>
      </c>
      <c r="O56" s="86" t="s">
        <v>160</v>
      </c>
      <c r="P56" s="88" t="s">
        <v>160</v>
      </c>
      <c r="Q56" s="88" t="s">
        <v>160</v>
      </c>
      <c r="R56" s="88" t="s">
        <v>160</v>
      </c>
      <c r="S56" s="34" t="s">
        <v>17</v>
      </c>
      <c r="T56" s="36" t="s">
        <v>33</v>
      </c>
    </row>
    <row r="57" spans="1:20" ht="12.75" customHeight="1" x14ac:dyDescent="0.35">
      <c r="A57" s="166"/>
      <c r="B57" s="150"/>
      <c r="C57" s="151" t="s">
        <v>157</v>
      </c>
      <c r="D57" s="152"/>
      <c r="E57" s="152"/>
      <c r="F57" s="152"/>
      <c r="G57" s="152"/>
      <c r="H57" s="153"/>
      <c r="I57" s="19">
        <f>SUM(I55:I56)</f>
        <v>0</v>
      </c>
      <c r="J57" s="19">
        <f>SUM(J55:J56)</f>
        <v>0</v>
      </c>
      <c r="K57" s="19">
        <f>SUM(K55:K56)</f>
        <v>0</v>
      </c>
      <c r="L57" s="19">
        <f>SUM(L55:L56)</f>
        <v>0</v>
      </c>
      <c r="M57" s="19">
        <f>SUM(M55:M56)</f>
        <v>0</v>
      </c>
      <c r="N57" s="171"/>
      <c r="O57" s="169"/>
      <c r="P57" s="169"/>
      <c r="Q57" s="169"/>
      <c r="R57" s="169"/>
      <c r="S57" s="169"/>
      <c r="T57" s="169"/>
    </row>
    <row r="58" spans="1:20" ht="12.75" customHeight="1" x14ac:dyDescent="0.35">
      <c r="A58" s="167"/>
      <c r="B58" s="126" t="s">
        <v>103</v>
      </c>
      <c r="C58" s="127"/>
      <c r="D58" s="127"/>
      <c r="E58" s="127"/>
      <c r="F58" s="127"/>
      <c r="G58" s="127"/>
      <c r="H58" s="128"/>
      <c r="I58" s="21">
        <f>I57+I54+I50</f>
        <v>278.10000000000002</v>
      </c>
      <c r="J58" s="21">
        <f>J57+J54+J50</f>
        <v>375</v>
      </c>
      <c r="K58" s="21">
        <f>K57+K54+K50</f>
        <v>395</v>
      </c>
      <c r="L58" s="21">
        <f>L57+L54+L50</f>
        <v>390</v>
      </c>
      <c r="M58" s="21">
        <f>M57+M54+M50</f>
        <v>1160</v>
      </c>
      <c r="N58" s="168"/>
      <c r="O58" s="169"/>
      <c r="P58" s="169"/>
      <c r="Q58" s="169"/>
      <c r="R58" s="169"/>
      <c r="S58" s="169"/>
      <c r="T58" s="169"/>
    </row>
    <row r="60" spans="1:20" ht="12" customHeight="1" x14ac:dyDescent="0.35">
      <c r="A60" s="170"/>
      <c r="B60" s="170"/>
      <c r="C60" s="170"/>
      <c r="D60" s="170"/>
    </row>
    <row r="62" spans="1:20" ht="12" customHeight="1" x14ac:dyDescent="0.35">
      <c r="A62" s="155"/>
      <c r="B62" s="155"/>
      <c r="C62" s="155"/>
      <c r="D62" s="155"/>
    </row>
    <row r="63" spans="1:20" ht="12" customHeight="1" x14ac:dyDescent="0.35">
      <c r="A63" s="154"/>
      <c r="B63" s="154"/>
      <c r="C63" s="154"/>
      <c r="D63" s="154"/>
    </row>
    <row r="65" spans="1:4" ht="12" customHeight="1" x14ac:dyDescent="0.35">
      <c r="A65" s="155"/>
      <c r="B65" s="155"/>
      <c r="C65" s="155"/>
      <c r="D65" s="155"/>
    </row>
    <row r="66" spans="1:4" ht="12" customHeight="1" x14ac:dyDescent="0.35">
      <c r="A66" s="154"/>
      <c r="B66" s="154"/>
      <c r="C66" s="154"/>
      <c r="D66" s="154"/>
    </row>
    <row r="68" spans="1:4" ht="12" customHeight="1" x14ac:dyDescent="0.35">
      <c r="A68" s="155"/>
      <c r="B68" s="155"/>
      <c r="C68" s="155"/>
      <c r="D68" s="155"/>
    </row>
    <row r="69" spans="1:4" ht="12" customHeight="1" x14ac:dyDescent="0.35">
      <c r="A69" s="154"/>
      <c r="B69" s="154"/>
      <c r="C69" s="154"/>
      <c r="D69" s="154"/>
    </row>
  </sheetData>
  <mergeCells count="84">
    <mergeCell ref="N54:T54"/>
    <mergeCell ref="I51:I52"/>
    <mergeCell ref="J51:J52"/>
    <mergeCell ref="K51:K52"/>
    <mergeCell ref="S2:T3"/>
    <mergeCell ref="Q51:Q52"/>
    <mergeCell ref="S51:S52"/>
    <mergeCell ref="T51:T52"/>
    <mergeCell ref="R51:R52"/>
    <mergeCell ref="R9:R11"/>
    <mergeCell ref="S8:T8"/>
    <mergeCell ref="S9:S10"/>
    <mergeCell ref="N39:T39"/>
    <mergeCell ref="N40:T40"/>
    <mergeCell ref="Q9:Q11"/>
    <mergeCell ref="N9:N11"/>
    <mergeCell ref="A69:D69"/>
    <mergeCell ref="B58:H58"/>
    <mergeCell ref="N58:T58"/>
    <mergeCell ref="A60:D60"/>
    <mergeCell ref="A62:D62"/>
    <mergeCell ref="A63:D63"/>
    <mergeCell ref="A65:D65"/>
    <mergeCell ref="A41:A58"/>
    <mergeCell ref="C57:H57"/>
    <mergeCell ref="N57:T57"/>
    <mergeCell ref="L51:L52"/>
    <mergeCell ref="M51:M52"/>
    <mergeCell ref="N51:N52"/>
    <mergeCell ref="O51:O52"/>
    <mergeCell ref="P51:P52"/>
    <mergeCell ref="C54:H54"/>
    <mergeCell ref="A66:D66"/>
    <mergeCell ref="A68:D68"/>
    <mergeCell ref="B41:B50"/>
    <mergeCell ref="B31:B39"/>
    <mergeCell ref="C50:H50"/>
    <mergeCell ref="B55:B57"/>
    <mergeCell ref="B51:B54"/>
    <mergeCell ref="C51:C52"/>
    <mergeCell ref="D51:D52"/>
    <mergeCell ref="E51:E52"/>
    <mergeCell ref="F51:F52"/>
    <mergeCell ref="G51:G52"/>
    <mergeCell ref="H51:H52"/>
    <mergeCell ref="C36:C37"/>
    <mergeCell ref="D36:D37"/>
    <mergeCell ref="A13:A40"/>
    <mergeCell ref="B13:B21"/>
    <mergeCell ref="C21:H21"/>
    <mergeCell ref="B22:B26"/>
    <mergeCell ref="C26:H26"/>
    <mergeCell ref="B27:B30"/>
    <mergeCell ref="C30:H30"/>
    <mergeCell ref="C39:H39"/>
    <mergeCell ref="B40:H40"/>
    <mergeCell ref="J8:M9"/>
    <mergeCell ref="T9:T11"/>
    <mergeCell ref="N8:R8"/>
    <mergeCell ref="E36:E37"/>
    <mergeCell ref="F36:F37"/>
    <mergeCell ref="G36:G37"/>
    <mergeCell ref="H36:H37"/>
    <mergeCell ref="I36:I37"/>
    <mergeCell ref="T36:T37"/>
    <mergeCell ref="J36:J37"/>
    <mergeCell ref="K36:K37"/>
    <mergeCell ref="L36:L37"/>
    <mergeCell ref="M36:M37"/>
    <mergeCell ref="S36:S37"/>
    <mergeCell ref="C4:T5"/>
    <mergeCell ref="A6:T6"/>
    <mergeCell ref="A8:A11"/>
    <mergeCell ref="B8:B11"/>
    <mergeCell ref="C8:E9"/>
    <mergeCell ref="G8:G11"/>
    <mergeCell ref="H8:H11"/>
    <mergeCell ref="I8:I10"/>
    <mergeCell ref="C10:C11"/>
    <mergeCell ref="D10:D11"/>
    <mergeCell ref="E10:E11"/>
    <mergeCell ref="O9:O11"/>
    <mergeCell ref="P9:P11"/>
    <mergeCell ref="F8:F11"/>
  </mergeCells>
  <phoneticPr fontId="16" type="noConversion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 Ekonominio konkurencingu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Aškelianec</dc:creator>
  <cp:lastModifiedBy>Uršulia Seniut</cp:lastModifiedBy>
  <cp:lastPrinted>2023-07-03T07:44:15Z</cp:lastPrinted>
  <dcterms:created xsi:type="dcterms:W3CDTF">2017-03-20T14:23:01Z</dcterms:created>
  <dcterms:modified xsi:type="dcterms:W3CDTF">2023-07-18T06:00:27Z</dcterms:modified>
</cp:coreProperties>
</file>