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 ketvirtis\Ataskaitos ministerijai\"/>
    </mc:Choice>
  </mc:AlternateContent>
  <bookViews>
    <workbookView xWindow="0" yWindow="0" windowWidth="12840" windowHeight="10950"/>
  </bookViews>
  <sheets>
    <sheet name="1-sav.(pajamos)" sheetId="1" r:id="rId1"/>
  </sheets>
  <definedNames>
    <definedName name="_xlnm.Print_Titles" localSheetId="0">'1-sav.(pajamos)'!$22:$25</definedName>
  </definedNames>
  <calcPr calcId="977461" fullCalcOnLoad="1"/>
</workbook>
</file>

<file path=xl/calcChain.xml><?xml version="1.0" encoding="utf-8"?>
<calcChain xmlns="http://schemas.openxmlformats.org/spreadsheetml/2006/main">
  <c r="J82" i="1" l="1"/>
  <c r="J78" i="1"/>
  <c r="J65" i="1"/>
  <c r="J113" i="1"/>
  <c r="J131" i="1"/>
  <c r="I82" i="1"/>
  <c r="I78" i="1"/>
  <c r="J46" i="1"/>
  <c r="I46" i="1"/>
  <c r="J58" i="1"/>
  <c r="J57" i="1"/>
  <c r="J67" i="1"/>
  <c r="I67" i="1"/>
  <c r="I66" i="1"/>
  <c r="J73" i="1"/>
  <c r="J66" i="1"/>
  <c r="I73" i="1"/>
  <c r="J91" i="1"/>
  <c r="J89" i="1"/>
  <c r="J88" i="1"/>
  <c r="I91" i="1"/>
  <c r="I89" i="1"/>
  <c r="I88" i="1"/>
  <c r="J95" i="1"/>
  <c r="I95" i="1"/>
  <c r="J99" i="1"/>
  <c r="I99" i="1"/>
  <c r="J104" i="1"/>
  <c r="I104" i="1"/>
  <c r="J109" i="1"/>
  <c r="I109" i="1"/>
  <c r="J116" i="1"/>
  <c r="J115" i="1"/>
  <c r="I116" i="1"/>
  <c r="I115" i="1"/>
  <c r="J126" i="1"/>
  <c r="J125" i="1"/>
  <c r="I126" i="1"/>
  <c r="I125" i="1"/>
  <c r="I122" i="1"/>
  <c r="I121" i="1"/>
  <c r="I120" i="1"/>
  <c r="I114" i="1"/>
  <c r="I131" i="1"/>
  <c r="J30" i="1"/>
  <c r="J29" i="1"/>
  <c r="I30" i="1"/>
  <c r="I29" i="1"/>
  <c r="J122" i="1"/>
  <c r="J121" i="1"/>
  <c r="J120" i="1"/>
  <c r="J114" i="1"/>
  <c r="J35" i="1"/>
  <c r="I35" i="1"/>
  <c r="I58" i="1"/>
  <c r="I57" i="1"/>
  <c r="J27" i="1"/>
  <c r="J40" i="1"/>
  <c r="J43" i="1"/>
  <c r="J51" i="1"/>
  <c r="J50" i="1"/>
  <c r="I27" i="1"/>
  <c r="I40" i="1"/>
  <c r="I43" i="1"/>
  <c r="I51" i="1"/>
  <c r="I50" i="1"/>
  <c r="I49" i="1"/>
  <c r="I39" i="1"/>
  <c r="I65" i="1"/>
  <c r="I26" i="1"/>
  <c r="I113" i="1"/>
  <c r="J49" i="1"/>
  <c r="J39" i="1"/>
  <c r="J26" i="1"/>
</calcChain>
</file>

<file path=xl/sharedStrings.xml><?xml version="1.0" encoding="utf-8"?>
<sst xmlns="http://schemas.openxmlformats.org/spreadsheetml/2006/main" count="127" uniqueCount="123">
  <si>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</si>
  <si>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</si>
  <si>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</si>
  <si>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</si>
  <si>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</si>
  <si>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</si>
  <si>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</si>
  <si>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</si>
  <si>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</si>
  <si>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</si>
  <si>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</si>
  <si>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</si>
  <si>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</si>
  <si>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</si>
  <si>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</si>
  <si>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</si>
  <si>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</si>
  <si>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</si>
  <si>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</si>
  <si>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</si>
  <si>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</si>
  <si>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Forma Nr. 1-sav. Patvirtinta Lietuvos  Respublikos finansų</t>
  </si>
  <si>
    <t>ministro 2011 m. lapkričio 11 d. įsakymo  Nr. 1K-361</t>
  </si>
  <si>
    <t>(data)</t>
  </si>
  <si>
    <t>Mokesčiai už aplinkos teršimą</t>
  </si>
  <si>
    <t xml:space="preserve"> ATASKAITA</t>
  </si>
  <si>
    <t>Kito ilgalaikio materialiojo turto realizavimo pajamos</t>
  </si>
  <si>
    <t xml:space="preserve">Nekilnojamojo turto mokestis </t>
  </si>
  <si>
    <t>Europos Sąjungos finansinės paramos lėšos</t>
  </si>
  <si>
    <t xml:space="preserve">                  (metinė, 1 ketvirčio, pusmečio, devynių mėnesių)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</si>
  <si>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</si>
  <si>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</si>
  <si>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</si>
  <si>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</si>
  <si>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</si>
  <si>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</si>
  <si>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</si>
  <si>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</si>
  <si>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</si>
  <si>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</si>
  <si>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</si>
  <si>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</si>
  <si>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</si>
  <si>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</si>
  <si>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</si>
  <si>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</si>
  <si>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</si>
  <si>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</si>
  <si>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</si>
  <si>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</si>
  <si>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</si>
  <si>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</si>
  <si>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</si>
  <si>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</si>
  <si>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</si>
  <si>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</si>
  <si>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</si>
  <si>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</si>
  <si>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</si>
  <si>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</si>
  <si>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</si>
  <si>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</si>
  <si>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</si>
  <si>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</si>
  <si>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</si>
  <si>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</si>
  <si>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</si>
  <si>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</si>
  <si>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</si>
  <si>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</si>
  <si>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</si>
  <si>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</si>
  <si>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</si>
  <si>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</si>
  <si>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</si>
  <si>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</si>
  <si>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</si>
  <si>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</si>
  <si>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</si>
  <si>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</si>
  <si>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</si>
  <si>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</si>
  <si>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</si>
  <si>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</si>
  <si>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</si>
  <si>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</si>
  <si>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</si>
  <si>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</si>
  <si>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</si>
  <si>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</si>
  <si>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</si>
  <si>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</si>
  <si>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</si>
  <si>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</si>
  <si>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</si>
  <si>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</si>
  <si>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</si>
  <si>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</si>
  <si>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</si>
  <si>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</si>
  <si>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</si>
  <si>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</si>
  <si>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</si>
  <si>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</si>
  <si>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</si>
  <si>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</si>
  <si>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</si>
  <si>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</si>
  <si>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</si>
  <si>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</si>
  <si>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</si>
  <si>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</si>
  <si>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</si>
  <si>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</si>
  <si>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</si>
  <si>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</si>
  <si>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(Lietuvos Respublikos finansų ministro 2021 m. kovo 29 d. </t>
  </si>
  <si>
    <t xml:space="preserve"> įsakymo Nr.1K-103 redakcija)</t>
  </si>
  <si>
    <t>Vilnius</t>
  </si>
  <si>
    <t>1 ketvirčio</t>
  </si>
  <si>
    <t>BIUDŽETO PAJAMŲ IR IŠLAIDŲ PLANO VYKDYMO 2022 M. KOVO 31 D.</t>
  </si>
  <si>
    <t xml:space="preserve">                                                          Vilniaus rajono savivaldybė</t>
  </si>
  <si>
    <t xml:space="preserve">2022-04-20  Nr. BD-150-(3.24)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</si>
</sst>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8" fillId="0" borderId="1" xfId="0" applyNumberFormat="1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 applyProtection="1"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 applyAlignment="1"/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topLeftCell="A76" zoomScale="110" zoomScaleNormal="110" workbookViewId="0">
      <selection activeCell="J77" sqref="J77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21" t="s">
        <v>21</v>
      </c>
      <c r="I1" s="21"/>
      <c r="J1" s="21"/>
      <c r="K1" s="21"/>
    </row>
    <row r="2" spans="2:11" x14ac:dyDescent="0.2">
      <c r="H2" s="21" t="s">
        <v>22</v>
      </c>
      <c r="I2" s="21"/>
      <c r="J2" s="21"/>
      <c r="K2" s="21"/>
    </row>
    <row r="3" spans="2:11" x14ac:dyDescent="0.2">
      <c r="H3" s="12" t="s">
        <v>116</v>
      </c>
      <c r="I3" s="12"/>
      <c r="J3" s="12"/>
      <c r="K3" s="12"/>
    </row>
    <row r="4" spans="2:11" x14ac:dyDescent="0.2">
      <c r="H4" s="25" t="s">
        <v>117</v>
      </c>
      <c r="I4" s="25"/>
      <c r="J4" s="25"/>
    </row>
    <row r="5" spans="2:11" x14ac:dyDescent="0.2">
      <c r="H5" s="13"/>
      <c r="I5" s="13"/>
      <c r="J5" s="13"/>
    </row>
    <row r="6" spans="2:11" x14ac:dyDescent="0.2">
      <c r="D6" s="34" t="s">
        <v>121</v>
      </c>
      <c r="E6" s="34"/>
      <c r="F6" s="34"/>
      <c r="G6" s="34"/>
      <c r="H6" s="34"/>
      <c r="I6" s="34"/>
      <c r="J6" s="34"/>
    </row>
    <row r="7" spans="2:11" x14ac:dyDescent="0.2">
      <c r="D7" s="33" t="s">
        <v>18</v>
      </c>
      <c r="E7" s="33"/>
      <c r="F7" s="33"/>
      <c r="G7" s="33"/>
      <c r="H7" s="33"/>
      <c r="I7" s="33"/>
      <c r="J7" s="33"/>
    </row>
    <row r="9" spans="2:11" x14ac:dyDescent="0.2">
      <c r="B9" s="22" t="s">
        <v>120</v>
      </c>
      <c r="C9" s="22"/>
      <c r="D9" s="22"/>
      <c r="E9" s="22"/>
      <c r="F9" s="22"/>
      <c r="G9" s="22"/>
      <c r="H9" s="22"/>
      <c r="I9" s="22"/>
      <c r="J9" s="22"/>
      <c r="K9" s="22"/>
    </row>
    <row r="10" spans="2:11" x14ac:dyDescent="0.2">
      <c r="B10" s="22" t="s">
        <v>25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2:11" x14ac:dyDescent="0.2">
      <c r="B11" s="11"/>
      <c r="C11" s="11"/>
      <c r="D11" s="11"/>
      <c r="E11" s="11"/>
      <c r="F11" s="11"/>
      <c r="G11" s="35" t="s">
        <v>119</v>
      </c>
      <c r="H11" s="35"/>
      <c r="I11" s="35"/>
      <c r="J11" s="11"/>
      <c r="K11" s="11"/>
    </row>
    <row r="12" spans="2:11" x14ac:dyDescent="0.2">
      <c r="G12" s="32" t="s">
        <v>29</v>
      </c>
      <c r="H12" s="32"/>
      <c r="I12" s="36"/>
      <c r="J12" s="9"/>
    </row>
    <row r="13" spans="2:11" x14ac:dyDescent="0.2">
      <c r="G13" s="9"/>
      <c r="H13" s="9"/>
      <c r="I13" s="9"/>
      <c r="J13" s="9"/>
    </row>
    <row r="14" spans="2:11" x14ac:dyDescent="0.2">
      <c r="G14" s="42" t="s">
        <v>122</v>
      </c>
      <c r="H14" s="42"/>
      <c r="I14" s="42"/>
      <c r="J14" s="9"/>
    </row>
    <row r="15" spans="2:11" x14ac:dyDescent="0.2">
      <c r="G15" s="32" t="s">
        <v>23</v>
      </c>
      <c r="H15" s="32"/>
      <c r="I15" s="32"/>
      <c r="J15" s="9"/>
    </row>
    <row r="16" spans="2:11" x14ac:dyDescent="0.2">
      <c r="G16" s="42" t="s">
        <v>118</v>
      </c>
      <c r="H16" s="42"/>
      <c r="I16" s="42"/>
      <c r="J16" s="9"/>
    </row>
    <row r="17" spans="1:11" x14ac:dyDescent="0.2">
      <c r="G17" s="32" t="s">
        <v>17</v>
      </c>
      <c r="H17" s="32"/>
      <c r="I17" s="32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23" t="s">
        <v>19</v>
      </c>
      <c r="I19" s="23"/>
      <c r="J19" s="24"/>
      <c r="K19" s="10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115</v>
      </c>
    </row>
    <row r="22" spans="1:11" ht="12" customHeight="1" x14ac:dyDescent="0.2">
      <c r="A22" s="43" t="s">
        <v>1</v>
      </c>
      <c r="B22" s="44"/>
      <c r="C22" s="44"/>
      <c r="D22" s="44"/>
      <c r="E22" s="44"/>
      <c r="F22" s="44"/>
      <c r="G22" s="39" t="s">
        <v>2</v>
      </c>
      <c r="H22" s="29" t="s">
        <v>0</v>
      </c>
      <c r="I22" s="26" t="s">
        <v>3</v>
      </c>
      <c r="J22" s="26" t="s">
        <v>30</v>
      </c>
    </row>
    <row r="23" spans="1:11" x14ac:dyDescent="0.2">
      <c r="A23" s="45"/>
      <c r="B23" s="46"/>
      <c r="C23" s="46"/>
      <c r="D23" s="46"/>
      <c r="E23" s="46"/>
      <c r="F23" s="46"/>
      <c r="G23" s="40"/>
      <c r="H23" s="30"/>
      <c r="I23" s="27"/>
      <c r="J23" s="27"/>
    </row>
    <row r="24" spans="1:11" ht="10.9" customHeight="1" x14ac:dyDescent="0.2">
      <c r="A24" s="47"/>
      <c r="B24" s="48"/>
      <c r="C24" s="48"/>
      <c r="D24" s="48"/>
      <c r="E24" s="48"/>
      <c r="F24" s="48"/>
      <c r="G24" s="41"/>
      <c r="H24" s="31"/>
      <c r="I24" s="28"/>
      <c r="J24" s="28"/>
    </row>
    <row r="25" spans="1:11" x14ac:dyDescent="0.2">
      <c r="A25" s="37">
        <v>1</v>
      </c>
      <c r="B25" s="38"/>
      <c r="C25" s="38"/>
      <c r="D25" s="38"/>
      <c r="E25" s="38"/>
      <c r="F25" s="38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34</v>
      </c>
      <c r="H26" s="2">
        <v>1</v>
      </c>
      <c r="I26" s="15">
        <f>I27+I29+I35</f>
        <v>19772.099999999999</v>
      </c>
      <c r="J26" s="15">
        <f>J27+J29+J35</f>
        <v>20193.499999999996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35</v>
      </c>
      <c r="H27" s="1">
        <v>2</v>
      </c>
      <c r="I27" s="18">
        <f>I28</f>
        <v>18902.099999999999</v>
      </c>
      <c r="J27" s="18">
        <f>J28</f>
        <v>18142.8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36</v>
      </c>
      <c r="H28" s="4">
        <v>3</v>
      </c>
      <c r="I28" s="17">
        <v>18902.099999999999</v>
      </c>
      <c r="J28" s="17">
        <v>18142.8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37</v>
      </c>
      <c r="H29" s="1">
        <v>4</v>
      </c>
      <c r="I29" s="18">
        <f>I30+I33+I34</f>
        <v>800</v>
      </c>
      <c r="J29" s="18">
        <f>J30+J33+J34</f>
        <v>1791.1000000000001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250</v>
      </c>
      <c r="J30" s="16">
        <f>J31+J32</f>
        <v>221.4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38</v>
      </c>
      <c r="H31" s="4">
        <v>6</v>
      </c>
      <c r="I31" s="17">
        <v>150</v>
      </c>
      <c r="J31" s="17">
        <v>208.5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39</v>
      </c>
      <c r="H32" s="4">
        <v>7</v>
      </c>
      <c r="I32" s="17">
        <v>100</v>
      </c>
      <c r="J32" s="17">
        <v>12.9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50</v>
      </c>
      <c r="J33" s="17">
        <v>27.5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27</v>
      </c>
      <c r="H34" s="4">
        <v>9</v>
      </c>
      <c r="I34" s="17">
        <v>500</v>
      </c>
      <c r="J34" s="17">
        <v>1542.2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40</v>
      </c>
      <c r="H35" s="1">
        <v>10</v>
      </c>
      <c r="I35" s="18">
        <f>I36+I37+I38</f>
        <v>70</v>
      </c>
      <c r="J35" s="18">
        <f>J36+J37+J38</f>
        <v>259.60000000000002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41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24</v>
      </c>
      <c r="H37" s="4">
        <v>12</v>
      </c>
      <c r="I37" s="17">
        <v>70</v>
      </c>
      <c r="J37" s="17">
        <v>259.60000000000002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42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43</v>
      </c>
      <c r="H39" s="1">
        <v>14</v>
      </c>
      <c r="I39" s="18">
        <f>I40+I43+I46+I49</f>
        <v>11550.199999999999</v>
      </c>
      <c r="J39" s="18">
        <f>J40+J43+J46+J49</f>
        <v>12665.1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44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45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46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47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28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48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49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109</v>
      </c>
      <c r="H49" s="1">
        <v>24</v>
      </c>
      <c r="I49" s="18">
        <f>I50+I57</f>
        <v>11550.199999999999</v>
      </c>
      <c r="J49" s="18">
        <f>J50+J57</f>
        <v>12665.1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50</v>
      </c>
      <c r="H50" s="4">
        <v>25</v>
      </c>
      <c r="I50" s="16">
        <f>I51+I55+I56</f>
        <v>11431.8</v>
      </c>
      <c r="J50" s="16">
        <f>J51+J55+J56</f>
        <v>11951.1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110</v>
      </c>
      <c r="H51" s="4">
        <v>26</v>
      </c>
      <c r="I51" s="16">
        <f>I52+I53+I54</f>
        <v>10512.8</v>
      </c>
      <c r="J51" s="16">
        <f>J52+J53+J54</f>
        <v>10501.699999999999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1980</v>
      </c>
      <c r="J52" s="17">
        <v>1974.9</v>
      </c>
    </row>
    <row r="53" spans="1:10" x14ac:dyDescent="0.2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8526.7999999999993</v>
      </c>
      <c r="J53" s="17">
        <v>8526.7999999999993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6</v>
      </c>
      <c r="J54" s="17"/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51</v>
      </c>
      <c r="H55" s="4">
        <v>30</v>
      </c>
      <c r="I55" s="17">
        <v>62.3</v>
      </c>
      <c r="J55" s="17">
        <v>400.7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52</v>
      </c>
      <c r="H56" s="4">
        <v>31</v>
      </c>
      <c r="I56" s="17">
        <v>856.7</v>
      </c>
      <c r="J56" s="17">
        <v>1048.7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53</v>
      </c>
      <c r="H57" s="4">
        <v>32</v>
      </c>
      <c r="I57" s="16">
        <f>I58+I63+I64</f>
        <v>118.4</v>
      </c>
      <c r="J57" s="16">
        <f>J58+J63+J64</f>
        <v>714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111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54</v>
      </c>
      <c r="H61" s="4">
        <v>36</v>
      </c>
      <c r="I61" s="17"/>
      <c r="J61" s="17"/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55</v>
      </c>
      <c r="H63" s="4">
        <v>38</v>
      </c>
      <c r="I63" s="17">
        <v>118.4</v>
      </c>
      <c r="J63" s="17">
        <v>714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56</v>
      </c>
      <c r="H64" s="4">
        <v>39</v>
      </c>
      <c r="I64" s="17"/>
      <c r="J64" s="17"/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57</v>
      </c>
      <c r="H65" s="1">
        <v>40</v>
      </c>
      <c r="I65" s="18">
        <f>I66+I78+I86+I87</f>
        <v>1214</v>
      </c>
      <c r="J65" s="18">
        <f>J66+J78+J86+J87</f>
        <v>1855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58</v>
      </c>
      <c r="H66" s="1">
        <v>41</v>
      </c>
      <c r="I66" s="18">
        <f>I67+I71+I72+I73+I77</f>
        <v>75</v>
      </c>
      <c r="J66" s="18">
        <f>J67+J71+J72+J73+J77</f>
        <v>124.1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59</v>
      </c>
      <c r="H67" s="4">
        <v>42</v>
      </c>
      <c r="I67" s="16">
        <f>I68+I69+I70</f>
        <v>0</v>
      </c>
      <c r="J67" s="16">
        <f>J68+J69+J70</f>
        <v>1.5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>
        <v>1.5</v>
      </c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60</v>
      </c>
      <c r="H69" s="4">
        <v>44</v>
      </c>
      <c r="I69" s="17"/>
      <c r="J69" s="17"/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61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62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63</v>
      </c>
      <c r="H72" s="4">
        <v>47</v>
      </c>
      <c r="I72" s="17">
        <v>20</v>
      </c>
      <c r="J72" s="17">
        <v>12.9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64</v>
      </c>
      <c r="H73" s="4">
        <v>48</v>
      </c>
      <c r="I73" s="16">
        <f>I74+I75+I76</f>
        <v>55</v>
      </c>
      <c r="J73" s="16">
        <f>J74+J75+J76</f>
        <v>109.69999999999999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65</v>
      </c>
      <c r="H74" s="4">
        <v>49</v>
      </c>
      <c r="I74" s="17">
        <v>15</v>
      </c>
      <c r="J74" s="17">
        <v>75.099999999999994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40</v>
      </c>
      <c r="J75" s="17">
        <v>34.6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31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66</v>
      </c>
      <c r="H78" s="1">
        <v>53</v>
      </c>
      <c r="I78" s="18">
        <f>I79+I80+I81+I82+I85</f>
        <v>1069</v>
      </c>
      <c r="J78" s="18">
        <f>J79+J80+J81+J82+J85</f>
        <v>1667.9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67</v>
      </c>
      <c r="H79" s="4">
        <v>54</v>
      </c>
      <c r="I79" s="17">
        <v>50</v>
      </c>
      <c r="J79" s="17">
        <v>661.1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68</v>
      </c>
      <c r="H80" s="4">
        <v>55</v>
      </c>
      <c r="I80" s="17">
        <v>16</v>
      </c>
      <c r="J80" s="17">
        <v>32.9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153</v>
      </c>
      <c r="J81" s="17">
        <v>213.8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69</v>
      </c>
      <c r="H82" s="4">
        <v>57</v>
      </c>
      <c r="I82" s="16">
        <f>I83+I84</f>
        <v>850</v>
      </c>
      <c r="J82" s="16">
        <f>J83+J84</f>
        <v>760.1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70</v>
      </c>
      <c r="H83" s="4">
        <v>58</v>
      </c>
      <c r="I83" s="17">
        <v>50</v>
      </c>
      <c r="J83" s="17">
        <v>75.599999999999994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71</v>
      </c>
      <c r="H84" s="4">
        <v>59</v>
      </c>
      <c r="I84" s="17">
        <v>800</v>
      </c>
      <c r="J84" s="17">
        <v>684.5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72</v>
      </c>
      <c r="H86" s="1">
        <v>61</v>
      </c>
      <c r="I86" s="19">
        <v>10</v>
      </c>
      <c r="J86" s="19">
        <v>31.9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73</v>
      </c>
      <c r="H87" s="1">
        <v>62</v>
      </c>
      <c r="I87" s="19">
        <v>60</v>
      </c>
      <c r="J87" s="19">
        <v>31.1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74</v>
      </c>
      <c r="H88" s="1">
        <v>63</v>
      </c>
      <c r="I88" s="18">
        <f>I89+I104+I109+I112</f>
        <v>0</v>
      </c>
      <c r="J88" s="18">
        <f>J89+J104+J109+J112</f>
        <v>12.2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75</v>
      </c>
      <c r="H89" s="1">
        <v>64</v>
      </c>
      <c r="I89" s="18">
        <f>I90+I91+I95+I99+I103</f>
        <v>0</v>
      </c>
      <c r="J89" s="18">
        <f>J90+J91+J95+J99+J103</f>
        <v>12.2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76</v>
      </c>
      <c r="H90" s="4">
        <v>65</v>
      </c>
      <c r="I90" s="17"/>
      <c r="J90" s="17">
        <v>7.2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77</v>
      </c>
      <c r="H91" s="4">
        <v>66</v>
      </c>
      <c r="I91" s="16">
        <f>I92+I93+I94</f>
        <v>0</v>
      </c>
      <c r="J91" s="16">
        <f>J92+J93+J94</f>
        <v>5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78</v>
      </c>
      <c r="H92" s="4">
        <v>67</v>
      </c>
      <c r="I92" s="17"/>
      <c r="J92" s="17">
        <v>5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79</v>
      </c>
      <c r="H93" s="4">
        <v>68</v>
      </c>
      <c r="I93" s="17"/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80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81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82</v>
      </c>
      <c r="H96" s="4">
        <v>71</v>
      </c>
      <c r="I96" s="17"/>
      <c r="J96" s="17"/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83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84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85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86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87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88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26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89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90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91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92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93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94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95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96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97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98</v>
      </c>
      <c r="H113" s="1">
        <v>88</v>
      </c>
      <c r="I113" s="18">
        <f>I26+I39+I65+I88</f>
        <v>32536.299999999996</v>
      </c>
      <c r="J113" s="18">
        <f>J26+J39+J65+J88</f>
        <v>34725.799999999996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99</v>
      </c>
      <c r="H114" s="1">
        <v>89</v>
      </c>
      <c r="I114" s="18">
        <f>I115+I120</f>
        <v>308.3</v>
      </c>
      <c r="J114" s="18">
        <f>J115+J120</f>
        <v>226.2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112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100</v>
      </c>
      <c r="H116" s="1">
        <v>91</v>
      </c>
      <c r="I116" s="18">
        <f>I117+I118</f>
        <v>0</v>
      </c>
      <c r="J116" s="18">
        <f>J117+J118</f>
        <v>0</v>
      </c>
    </row>
    <row r="117" spans="1:10" ht="17.25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101</v>
      </c>
      <c r="H118" s="4">
        <v>93</v>
      </c>
      <c r="I118" s="17"/>
      <c r="J118" s="17"/>
    </row>
    <row r="119" spans="1:10" ht="21.75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113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102</v>
      </c>
      <c r="H120" s="1">
        <v>95</v>
      </c>
      <c r="I120" s="18">
        <f>I121+I125</f>
        <v>308.3</v>
      </c>
      <c r="J120" s="18">
        <f>J121+J125</f>
        <v>226.2</v>
      </c>
    </row>
    <row r="121" spans="1:10" ht="27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103</v>
      </c>
      <c r="H121" s="1">
        <v>96</v>
      </c>
      <c r="I121" s="18">
        <f>I122</f>
        <v>308.3</v>
      </c>
      <c r="J121" s="18">
        <f>J122</f>
        <v>226.2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104</v>
      </c>
      <c r="H122" s="4">
        <v>97</v>
      </c>
      <c r="I122" s="20">
        <f>I123+I124</f>
        <v>308.3</v>
      </c>
      <c r="J122" s="16">
        <f>J123+J124</f>
        <v>226.2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105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106</v>
      </c>
      <c r="H124" s="4">
        <v>99</v>
      </c>
      <c r="I124" s="17">
        <v>308.3</v>
      </c>
      <c r="J124" s="17">
        <v>226.2</v>
      </c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114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107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105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106</v>
      </c>
      <c r="H128" s="4">
        <v>103</v>
      </c>
      <c r="I128" s="17"/>
      <c r="J128" s="17"/>
    </row>
    <row r="129" spans="1:10" x14ac:dyDescent="0.2">
      <c r="A129" s="1"/>
      <c r="B129" s="1"/>
      <c r="C129" s="1"/>
      <c r="D129" s="1"/>
      <c r="E129" s="1"/>
      <c r="F129" s="1"/>
      <c r="G129" s="7" t="s">
        <v>32</v>
      </c>
      <c r="H129" s="1">
        <v>104</v>
      </c>
      <c r="I129" s="19">
        <v>10072.5</v>
      </c>
      <c r="J129" s="19">
        <v>10072.5</v>
      </c>
    </row>
    <row r="130" spans="1:10" ht="31.5" x14ac:dyDescent="0.2">
      <c r="A130" s="4"/>
      <c r="B130" s="4"/>
      <c r="C130" s="4"/>
      <c r="D130" s="4"/>
      <c r="E130" s="4"/>
      <c r="F130" s="4"/>
      <c r="G130" s="7" t="s">
        <v>33</v>
      </c>
      <c r="H130" s="1">
        <v>105</v>
      </c>
      <c r="I130" s="19">
        <v>10072.5</v>
      </c>
      <c r="J130" s="19">
        <v>10072.5</v>
      </c>
    </row>
    <row r="131" spans="1:10" x14ac:dyDescent="0.2">
      <c r="A131" s="4"/>
      <c r="B131" s="4"/>
      <c r="C131" s="4"/>
      <c r="D131" s="4"/>
      <c r="E131" s="4"/>
      <c r="F131" s="4"/>
      <c r="G131" s="7" t="s">
        <v>108</v>
      </c>
      <c r="H131" s="1">
        <v>106</v>
      </c>
      <c r="I131" s="16">
        <f>I113+I114+I129</f>
        <v>42917.1</v>
      </c>
      <c r="J131" s="16">
        <f>J113+J114+J129</f>
        <v>45024.499999999993</v>
      </c>
    </row>
  </sheetData>
  <sheetProtection password="CEF7" sheet="1" selectLockedCells="1"/>
  <mergeCells count="20">
    <mergeCell ref="D6:J6"/>
    <mergeCell ref="G11:I11"/>
    <mergeCell ref="G12:I12"/>
    <mergeCell ref="A25:F25"/>
    <mergeCell ref="G22:G24"/>
    <mergeCell ref="B10:K10"/>
    <mergeCell ref="G14:I14"/>
    <mergeCell ref="G15:I15"/>
    <mergeCell ref="G16:I16"/>
    <mergeCell ref="A22:F24"/>
    <mergeCell ref="H1:K1"/>
    <mergeCell ref="B9:K9"/>
    <mergeCell ref="H19:J19"/>
    <mergeCell ref="H4:J4"/>
    <mergeCell ref="H2:K2"/>
    <mergeCell ref="I22:I24"/>
    <mergeCell ref="J22:J24"/>
    <mergeCell ref="H22:H24"/>
    <mergeCell ref="G17:I17"/>
    <mergeCell ref="D7:J7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1-sav.(pajamos)</vt:lpstr>
      <vt:lpstr>'1-sav.(pajamos)'!Print_Titles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Dorota Paršuta</cp:lastModifiedBy>
  <cp:lastPrinted>2018-03-16T07:48:22Z</cp:lastPrinted>
  <dcterms:created xsi:type="dcterms:W3CDTF">2004-04-20T08:38:47Z</dcterms:created>
  <dcterms:modified xsi:type="dcterms:W3CDTF">2022-04-22T10:23:34Z</dcterms:modified>
</cp:coreProperties>
</file>