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Biudžeto planavimo skyrius\2023 m. ATASKAITOS\III ketvirtis\Ataskaitos ministerijos\"/>
    </mc:Choice>
  </mc:AlternateContent>
  <bookViews>
    <workbookView xWindow="32760" yWindow="32760" windowWidth="28800" windowHeight="12045"/>
  </bookViews>
  <sheets>
    <sheet name="2 priedo 1 skyrius" sheetId="1" r:id="rId1"/>
  </sheets>
  <definedNames>
    <definedName name="_xlnm.Print_Titles" localSheetId="0">'2 priedo 1 skyrius'!$25:$29</definedName>
  </definedNames>
  <calcPr calcId="152511" fullCalcOnLoad="1"/>
</workbook>
</file>

<file path=xl/calcChain.xml><?xml version="1.0" encoding="utf-8"?>
<calcChain xmlns="http://schemas.openxmlformats.org/spreadsheetml/2006/main">
  <c r="I32" i="1" l="1"/>
  <c r="I31" i="1"/>
  <c r="J32" i="1"/>
  <c r="J31" i="1"/>
  <c r="I35" i="1"/>
  <c r="J35" i="1"/>
  <c r="I38" i="1"/>
  <c r="I37" i="1"/>
  <c r="I30" i="1"/>
  <c r="I132" i="1"/>
  <c r="I153" i="1"/>
  <c r="J38" i="1"/>
  <c r="J37" i="1"/>
  <c r="I56" i="1"/>
  <c r="J56" i="1"/>
  <c r="J55" i="1"/>
  <c r="J54" i="1"/>
  <c r="I59" i="1"/>
  <c r="I55" i="1"/>
  <c r="I54" i="1"/>
  <c r="J59" i="1"/>
  <c r="I62" i="1"/>
  <c r="J62" i="1"/>
  <c r="I66" i="1"/>
  <c r="J66" i="1"/>
  <c r="I69" i="1"/>
  <c r="I68" i="1"/>
  <c r="J69" i="1"/>
  <c r="J68" i="1"/>
  <c r="I73" i="1"/>
  <c r="J73" i="1"/>
  <c r="I76" i="1"/>
  <c r="J76" i="1"/>
  <c r="I80" i="1"/>
  <c r="I79" i="1"/>
  <c r="J80" i="1"/>
  <c r="I83" i="1"/>
  <c r="J83" i="1"/>
  <c r="J79" i="1"/>
  <c r="I87" i="1"/>
  <c r="I86" i="1"/>
  <c r="J87" i="1"/>
  <c r="J86" i="1"/>
  <c r="I91" i="1"/>
  <c r="J91" i="1"/>
  <c r="J94" i="1"/>
  <c r="I95" i="1"/>
  <c r="I94" i="1"/>
  <c r="J95" i="1"/>
  <c r="I102" i="1"/>
  <c r="I101" i="1"/>
  <c r="I100" i="1"/>
  <c r="J102" i="1"/>
  <c r="J101" i="1"/>
  <c r="J100" i="1"/>
  <c r="I104" i="1"/>
  <c r="J104" i="1"/>
  <c r="I108" i="1"/>
  <c r="J108" i="1"/>
  <c r="I113" i="1"/>
  <c r="J113" i="1"/>
  <c r="I117" i="1"/>
  <c r="J117" i="1"/>
  <c r="I119" i="1"/>
  <c r="J119" i="1"/>
  <c r="I124" i="1"/>
  <c r="J124" i="1"/>
  <c r="I126" i="1"/>
  <c r="J126" i="1"/>
  <c r="I128" i="1"/>
  <c r="J128" i="1"/>
  <c r="I134" i="1"/>
  <c r="J134" i="1"/>
  <c r="I138" i="1"/>
  <c r="I133" i="1"/>
  <c r="J138" i="1"/>
  <c r="J133" i="1"/>
  <c r="I143" i="1"/>
  <c r="I142" i="1"/>
  <c r="J143" i="1"/>
  <c r="J142" i="1"/>
  <c r="I148" i="1"/>
  <c r="J148" i="1"/>
  <c r="J72" i="1"/>
  <c r="I72" i="1"/>
  <c r="J30" i="1"/>
  <c r="J132" i="1"/>
  <c r="J153" i="1"/>
</calcChain>
</file>

<file path=xl/sharedStrings.xml><?xml version="1.0" encoding="utf-8"?>
<sst xmlns="http://schemas.openxmlformats.org/spreadsheetml/2006/main" count="148" uniqueCount="137">
  <si>
    <t>Savivaldybės ataskaitų teikimo Finansų ministerijai taisyklių</t>
  </si>
  <si>
    <t>2 priedas</t>
  </si>
  <si>
    <t>(Savivaldybės biudžeto išlaidų vykdymo ataskaitos forma)</t>
  </si>
  <si>
    <t>Vilniaus rajono savivaldybės administracija</t>
  </si>
  <si>
    <t>( dokumento sudarytojo (savivaldybės) pavadinimas)</t>
  </si>
  <si>
    <t>devynių mėnesių</t>
  </si>
  <si>
    <t>(metinė, 1 ketvirčio, pusmečio,  9 mėnesių)</t>
  </si>
  <si>
    <t>SAVIVALDYBĖS BIUDŽETO IŠLAIDŲ VYKDYMO 2023 M.  RUGSĖJO 30 D. ATASKAITA</t>
  </si>
  <si>
    <t>(data)</t>
  </si>
  <si>
    <t>Vilnius</t>
  </si>
  <si>
    <t>(sudarymo vieta)</t>
  </si>
  <si>
    <t xml:space="preserve">Savivaldybės kodas :     </t>
  </si>
  <si>
    <t>55</t>
  </si>
  <si>
    <t>I SKYRIUS</t>
  </si>
  <si>
    <t>SAVIVALDYBĖS BIUDŽETO IŠLAIDŲ VYKDYMAS PAGAL VALSTYBĖS FUNKCIJŲ IR IŠLAIDŲ EKONOMINĘ KLASIFIKACIJĄ</t>
  </si>
  <si>
    <t xml:space="preserve">Funkcijos kodas:    </t>
  </si>
  <si>
    <t>(Išlaidų pavadinimas pagal valstybės funkcijų klasifikaciją )</t>
  </si>
  <si>
    <t>(tūkst. eur)</t>
  </si>
  <si>
    <t xml:space="preserve">Išlaidų ekonominės klasifikacijos kodas </t>
  </si>
  <si>
    <t>Išlaidų pavadinimas</t>
  </si>
  <si>
    <t>Eil. Nr.</t>
  </si>
  <si>
    <t>Patikslinta ataskaitinio laikotarpio išlaidų sąmata</t>
  </si>
  <si>
    <t>Vykdymas</t>
  </si>
  <si>
    <t>Išlaidos (2+8+25+39+43+57+65)</t>
  </si>
  <si>
    <t>Darbo užmokestis ir socialinis draudimas (3+6)</t>
  </si>
  <si>
    <t xml:space="preserve">Darbo užmokestis </t>
  </si>
  <si>
    <t>Darbo užmokestis pinigais</t>
  </si>
  <si>
    <t>Pajamos natūra</t>
  </si>
  <si>
    <t>Socialinio draudimo įmokos</t>
  </si>
  <si>
    <t>Prekių ir paslaugų įsigijimo išlaidos (9)</t>
  </si>
  <si>
    <t>Prekių ir paslaugų įsigijimo išlaidos (10+….+24)</t>
  </si>
  <si>
    <t>Mitybos išlaidos</t>
  </si>
  <si>
    <t>Medikamentų ir medicininių prekių bei  paslaugų įsigijimo išlaidos</t>
  </si>
  <si>
    <t>Ryšių įrangos ir ryšių paslaugų įsigijimo išlaidos</t>
  </si>
  <si>
    <t>Transporto išlaikymo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</si>
  <si>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</si>
  <si>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</si>
  <si>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</si>
  <si>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>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</si>
  <si>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</si>
  <si>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</si>
  <si>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</si>
  <si>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</si>
  <si>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</si>
  <si>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</si>
  <si>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</si>
  <si>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 (26+37)</t>
  </si>
  <si>
    <t>Palūkanos (27+30+33)</t>
  </si>
  <si>
    <t>Palūkanos nerezidentams</t>
  </si>
  <si>
    <t>Asignavimų valdytojų sumokėtos palūkanos</t>
  </si>
  <si>
    <t>Savivaldybių sumokėtos palūkanos</t>
  </si>
  <si>
    <t>Palūkanos rezidentams, kitiems nei valdžios sektorius (tik už tiesioginę skolą) (31+32)</t>
  </si>
  <si>
    <t>Palūkanos kitiems valdžios sektoriaus subjektams (34+35+36)</t>
  </si>
  <si>
    <t>Palūkanos valstybės biudžetui</t>
  </si>
  <si>
    <t>Palūkanos savivaldybių biudžetams</t>
  </si>
  <si>
    <t>Palūkanos nebiudžetiniams fondams</t>
  </si>
  <si>
    <t>Žemės nuoma</t>
  </si>
  <si>
    <t xml:space="preserve">Žemės nuoma </t>
  </si>
  <si>
    <t>Subsidijos (40)</t>
  </si>
  <si>
    <t>Subsidijos iš biudžeto lėšų (41+42)</t>
  </si>
  <si>
    <t>Subsidijos gaminiams</t>
  </si>
  <si>
    <t>Subsidijos gamybai</t>
  </si>
  <si>
    <t>Dotacijos (44+47+50)</t>
  </si>
  <si>
    <t>Dotacijos užsienio valstybėms (45+46)</t>
  </si>
  <si>
    <t>Dotacijos užsienio valstybėms einamiesiems tikslams</t>
  </si>
  <si>
    <t>Dotacijos užsienio valstybėms turtui įsigyti</t>
  </si>
  <si>
    <t>Dotacijos tarptautinėms organizacijoms (48+49)</t>
  </si>
  <si>
    <t>Dotacijos tarptautinėms organizacijoms einamiesiems tikslams</t>
  </si>
  <si>
    <t>Dotacijos tarptautinėms organizacijoms turtui įsigyti</t>
  </si>
  <si>
    <t>Dotacijos kitiems valdžios sektoriaus subjektams (51+54)</t>
  </si>
  <si>
    <t>Dotacijos kitiems valdžios sektoriaus subjektams einamiesiems tikslams (52+53)</t>
  </si>
  <si>
    <t>Dotacijos kitiems valdžios sektoriaus subjektams einamiesiems tikslams</t>
  </si>
  <si>
    <t>Dotacijos savivaldybėms einamiesiems tikslams</t>
  </si>
  <si>
    <t>Dotacijos kitiems valdžios sektoriaus subjektams turtui įsigyti (55+56)</t>
  </si>
  <si>
    <t>Dotacijos kitiems valdžios sektoriaus subjektams turtui įsigyti</t>
  </si>
  <si>
    <t>Dotacijos savivaldybėms turtui įsigyti</t>
  </si>
  <si>
    <t>Socialinės išmokos (pašalpos) (58+61+62)</t>
  </si>
  <si>
    <t>Socialinė parama (socialinės paramos pašalpos) (59+60)</t>
  </si>
  <si>
    <t>Socialinė parama pinigais</t>
  </si>
  <si>
    <t>Socialinė parama natūra</t>
  </si>
  <si>
    <t>Rentos</t>
  </si>
  <si>
    <t>Darbdavių socialinė parama (63+64)</t>
  </si>
  <si>
    <t>Darbdavių socialinė parama pinigais</t>
  </si>
  <si>
    <t>Darbdavių socialinė parama natūra</t>
  </si>
  <si>
    <t>Kitos išlaidos (66+70)</t>
  </si>
  <si>
    <t>Kitos išlaidos einamiesiems tikslams (67+68+69)</t>
  </si>
  <si>
    <t>Stipendijos</t>
  </si>
  <si>
    <t>Kitos išlaidos kitiems einamiesiems tikslams</t>
  </si>
  <si>
    <t>Valiutos kurso įtaka</t>
  </si>
  <si>
    <t>Kitos išlaidos turtui įsigyti</t>
  </si>
  <si>
    <t>MATERIALIOJO IR NEMATERIALIOJO TURTO ĮSIGIJIMO IŠLAIDOS (72+90+95+97+99)</t>
  </si>
  <si>
    <t>Ilgalaikio materialiojo turto kūrimo ir įsigijimo išlaidos (73+75+79+84+88)</t>
  </si>
  <si>
    <t>Žemės įsigijimo išlaidos</t>
  </si>
  <si>
    <t>Pastatų ir statinių įsigijimo išlaidos (76+77+78)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</si>
  <si>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</si>
  <si>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</si>
  <si>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</si>
  <si>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 (80+81+82+83)</t>
  </si>
  <si>
    <t>Transporto priemonių įsigijimo išlaidos</t>
  </si>
  <si>
    <t>Kitų mašinų ir įrenginių įsigijimo išlaidos</t>
  </si>
  <si>
    <t xml:space="preserve">Ginklų ir karinės įrangos įsigijimo išlaidos </t>
  </si>
  <si>
    <t>Kompiuterinės techninės ir elektroninių ryšių įrangos įsigijimo išlaidos</t>
  </si>
  <si>
    <t>Kultūros ir kitų vertybių įsigijimo išlaidos (85+86+87)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</si>
  <si>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</si>
  <si>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</si>
  <si>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</si>
  <si>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</si>
  <si>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Kito ilgalaikio materialiojo turto įsigijimo  išlaidos</t>
  </si>
  <si>
    <t>Nematerialiojo turto kūrimo ir įsigijimo išlaidos (91+92+93+94)</t>
  </si>
  <si>
    <t>Kompiuterinės programinės įrangos,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</si>
  <si>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</si>
  <si>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</si>
  <si>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</si>
  <si>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</si>
  <si>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Kitų atsargų įsigijimo išlaidos</t>
  </si>
  <si>
    <t>Ilgalaikio turto finansinės nuomos (lizingo) išlaidos</t>
  </si>
  <si>
    <t>Biologinio turto ir žemės gelmių išteklių įsigijimo išlaidos (100+101+102)</t>
  </si>
  <si>
    <t>Žemės gelmių išteklių įsigijimo išlaidos</t>
  </si>
  <si>
    <t>Gyvulių ir kitų gyvūnų įsigijimo išlaidos</t>
  </si>
  <si>
    <t>Miškų, vaismedžių ir kitų augalų įsigijimo išlaidos</t>
  </si>
  <si>
    <t>IŠ VISO ASIGNAVIMŲ (1+71)</t>
  </si>
  <si>
    <t>Finansinio turto padidėjimo išlaidos (finansinio turto įsigijimo / investavimo išlaidos) (105+109)</t>
  </si>
  <si>
    <t>Vidaus finansinio turto padidėjimo išlaidos (investavimo į rezidentus išlaidos) (106+107+108)</t>
  </si>
  <si>
    <t>Akcijos (įsigytos iš rezidentų)</t>
  </si>
  <si>
    <t>Kitos trumpalaikės mokėtinos sumos (suteiktos)</t>
  </si>
  <si>
    <t>Kitos ilgalaikės mokėtinos sumos (suteiktos)</t>
  </si>
  <si>
    <t>Užsienio finansinio turto padidėjimo išlaidos (investavimo į nerezidentus išlaidos) (110+111+112)</t>
  </si>
  <si>
    <t>Akcijos (įsigytos iš nerezidentų)</t>
  </si>
  <si>
    <t>Finansinių įsipareigojimų vykdymo išlaidos (grąžintos skolos) (114+119)</t>
  </si>
  <si>
    <t>Vidaus finansinių įsipareigojimų vykdymo išlaidos (kreditoriams rezidentams grąžintos skolos)  (115+116+117+118)</t>
  </si>
  <si>
    <t>Trumpalaikės paskolos (grąžintos)</t>
  </si>
  <si>
    <t>Ilgalaikės paskolos (grąžintos)</t>
  </si>
  <si>
    <t>Kitos trumpalaikės mokėtinos sumos (grąžintos)</t>
  </si>
  <si>
    <t>Kitos ilgalaikės mokėtinos sumos (grąžintos)</t>
  </si>
  <si>
    <t>Užsienio finansinių įsipareigojimų vykdymo išlaidos (grąžinta kreditoriams nerezedentams) (120+121+122+123)</t>
  </si>
  <si>
    <t>IŠ VISO IŠLAIDŲ (103+104+113)</t>
  </si>
  <si>
    <t>2023-10-24  Nr.BD-344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</si>
</sst>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##0.0;\-###0.0"/>
  </numFmts>
  <fonts count="6" x14ac:knownFonts="1">
    <font>
      <sz val="9"/>
      <name val="Times New Roman"/>
      <charset val="1"/>
    </font>
    <font>
      <sz val="9"/>
      <name val="Times New Roman"/>
      <charset val="1"/>
    </font>
    <font>
      <sz val="7"/>
      <name val="Times New Roman"/>
      <charset val="1"/>
    </font>
    <font>
      <b/>
      <sz val="8"/>
      <name val="Times New Roman"/>
      <charset val="1"/>
    </font>
    <font>
      <sz val="8"/>
      <name val="Times New Roman"/>
      <family val="1"/>
      <charset val="186"/>
    </font>
    <font>
      <b/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protection locked="0"/>
    </xf>
  </cellStyleXfs>
  <cellXfs count="63">
    <xf numFmtId="0" fontId="1" fillId="0" borderId="0" xfId="0" applyFont="1" applyAlignment="1">
      <alignment vertical="top"/>
      <protection locked="0"/>
    </xf>
    <xf numFmtId="0" fontId="1" fillId="0" borderId="0" xfId="0" applyFont="1" applyProtection="1"/>
    <xf numFmtId="49" fontId="2" fillId="0" borderId="0" xfId="0" applyNumberFormat="1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5" fillId="0" borderId="0" xfId="0" applyFont="1">
      <protection locked="0"/>
    </xf>
    <xf numFmtId="49" fontId="2" fillId="0" borderId="0" xfId="0" applyNumberFormat="1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49" fontId="4" fillId="0" borderId="0" xfId="0" applyNumberFormat="1" applyFont="1" applyAlignment="1" applyProtection="1">
      <alignment horizontal="right" vertical="center"/>
    </xf>
    <xf numFmtId="3" fontId="2" fillId="0" borderId="1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3" fontId="4" fillId="0" borderId="2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left" vertical="center" wrapText="1"/>
    </xf>
    <xf numFmtId="166" fontId="3" fillId="0" borderId="2" xfId="0" applyNumberFormat="1" applyFont="1" applyBorder="1" applyAlignment="1" applyProtection="1">
      <alignment horizontal="right" vertical="center"/>
    </xf>
    <xf numFmtId="3" fontId="3" fillId="0" borderId="3" xfId="0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left" vertical="center" wrapText="1"/>
    </xf>
    <xf numFmtId="166" fontId="3" fillId="0" borderId="3" xfId="0" applyNumberFormat="1" applyFont="1" applyBorder="1" applyAlignment="1" applyProtection="1">
      <alignment horizontal="right" vertical="center"/>
    </xf>
    <xf numFmtId="49" fontId="4" fillId="0" borderId="3" xfId="0" applyNumberFormat="1" applyFont="1" applyBorder="1" applyAlignment="1" applyProtection="1">
      <alignment horizontal="left" vertical="center" wrapText="1"/>
    </xf>
    <xf numFmtId="166" fontId="4" fillId="0" borderId="3" xfId="0" applyNumberFormat="1" applyFont="1" applyBorder="1" applyAlignment="1" applyProtection="1">
      <alignment horizontal="right" vertical="center"/>
    </xf>
    <xf numFmtId="166" fontId="4" fillId="0" borderId="3" xfId="0" applyNumberFormat="1" applyFont="1" applyBorder="1" applyAlignment="1">
      <alignment horizontal="right" vertical="center"/>
      <protection locked="0"/>
    </xf>
    <xf numFmtId="49" fontId="4" fillId="0" borderId="4" xfId="0" applyNumberFormat="1" applyFont="1" applyBorder="1" applyAlignment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</xf>
    <xf numFmtId="49" fontId="2" fillId="0" borderId="13" xfId="0" applyNumberFormat="1" applyFont="1" applyBorder="1" applyAlignment="1" applyProtection="1">
      <alignment horizontal="right" vertical="center"/>
    </xf>
    <xf numFmtId="49" fontId="2" fillId="0" borderId="0" xfId="0" applyNumberFormat="1" applyFont="1" applyAlignment="1" applyProtection="1">
      <alignment horizontal="left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Font="1" applyAlignment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  <protection locked="0"/>
    </xf>
    <xf numFmtId="49" fontId="4" fillId="0" borderId="12" xfId="0" applyNumberFormat="1" applyFont="1" applyBorder="1" applyAlignment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left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</xf>
    <xf numFmtId="3" fontId="2" fillId="0" borderId="6" xfId="0" applyNumberFormat="1" applyFont="1" applyBorder="1" applyAlignment="1" applyProtection="1">
      <alignment horizontal="center" vertical="center"/>
    </xf>
    <xf numFmtId="3" fontId="2" fillId="0" borderId="7" xfId="0" applyNumberFormat="1" applyFont="1" applyBorder="1" applyAlignment="1" applyProtection="1">
      <alignment horizontal="center" vertical="center"/>
    </xf>
    <xf numFmtId="3" fontId="2" fillId="0" borderId="8" xfId="0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  <protection locked="0"/>
    </xf>
    <xf numFmtId="49" fontId="2" fillId="0" borderId="0" xfId="0" applyNumberFormat="1" applyFont="1" applyAlignment="1" applyProtection="1">
      <alignment wrapText="1"/>
    </xf>
    <xf numFmtId="0" fontId="5" fillId="0" borderId="0" xfId="0" applyFont="1" applyAlignment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4646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tabSelected="1" defaultGridColor="0" colorId="9" workbookViewId="0">
      <selection activeCell="J118" sqref="J118"/>
    </sheetView>
  </sheetViews>
  <sheetFormatPr defaultRowHeight="12" customHeight="1" x14ac:dyDescent="0.2"/>
  <cols>
    <col min="1" max="3" width="3" style="1" customWidth="1"/>
    <col min="4" max="5" width="3.1640625" style="1" customWidth="1"/>
    <col min="6" max="6" width="2.83203125" style="1" customWidth="1"/>
    <col min="7" max="7" width="30" style="1" customWidth="1"/>
    <col min="8" max="8" width="4.33203125" style="1" customWidth="1"/>
    <col min="9" max="10" width="16.5" style="1" customWidth="1"/>
    <col min="11" max="11" width="4.83203125" style="1" customWidth="1"/>
    <col min="12" max="12" width="5.1640625" style="1" customWidth="1"/>
    <col min="13" max="13" width="4.83203125" style="1" customWidth="1"/>
    <col min="14" max="14" width="5.5" style="1" customWidth="1"/>
    <col min="15" max="16384" width="9.33203125" style="1"/>
  </cols>
  <sheetData>
    <row r="1" spans="4:14" ht="13.5" customHeight="1" x14ac:dyDescent="0.2">
      <c r="I1" s="59" t="s">
        <v>0</v>
      </c>
      <c r="J1" s="59"/>
      <c r="K1" s="59"/>
      <c r="L1" s="59"/>
      <c r="M1" s="59"/>
      <c r="N1" s="59"/>
    </row>
    <row r="2" spans="4:14" ht="12" customHeight="1" x14ac:dyDescent="0.2">
      <c r="I2" s="25" t="s">
        <v>1</v>
      </c>
      <c r="J2" s="25"/>
      <c r="K2" s="25"/>
      <c r="L2" s="25"/>
      <c r="M2" s="25"/>
      <c r="N2" s="25"/>
    </row>
    <row r="3" spans="4:14" ht="19.5" customHeight="1" x14ac:dyDescent="0.2">
      <c r="G3" s="32" t="s">
        <v>2</v>
      </c>
      <c r="H3" s="32"/>
      <c r="I3" s="32"/>
      <c r="J3" s="32"/>
      <c r="K3" s="3"/>
      <c r="L3" s="3"/>
      <c r="M3" s="3"/>
      <c r="N3" s="3"/>
    </row>
    <row r="4" spans="4:14" ht="12" customHeight="1" x14ac:dyDescent="0.2">
      <c r="G4" s="62" t="s">
        <v>3</v>
      </c>
      <c r="H4" s="62"/>
      <c r="I4" s="62"/>
      <c r="J4" s="62"/>
      <c r="K4" s="2"/>
      <c r="L4" s="2"/>
      <c r="M4" s="2"/>
      <c r="N4" s="2"/>
    </row>
    <row r="5" spans="4:14" ht="12" customHeight="1" x14ac:dyDescent="0.2">
      <c r="G5" s="61" t="s">
        <v>4</v>
      </c>
      <c r="H5" s="61"/>
      <c r="I5" s="61"/>
      <c r="J5" s="61"/>
      <c r="K5" s="2"/>
      <c r="L5" s="2"/>
      <c r="M5" s="2"/>
      <c r="N5" s="2"/>
    </row>
    <row r="6" spans="4:14" ht="12" customHeight="1" x14ac:dyDescent="0.2">
      <c r="I6" s="2"/>
      <c r="J6" s="2"/>
      <c r="K6" s="2"/>
      <c r="L6" s="2"/>
      <c r="M6" s="2"/>
      <c r="N6" s="2"/>
    </row>
    <row r="7" spans="4:14" ht="12" customHeight="1" x14ac:dyDescent="0.2">
      <c r="G7" s="53" t="s">
        <v>5</v>
      </c>
      <c r="H7" s="53"/>
      <c r="I7" s="53"/>
      <c r="J7" s="53"/>
      <c r="K7" s="2"/>
      <c r="L7" s="2"/>
      <c r="M7" s="2"/>
      <c r="N7" s="2"/>
    </row>
    <row r="8" spans="4:14" ht="12" customHeight="1" x14ac:dyDescent="0.2">
      <c r="G8" s="26" t="s">
        <v>6</v>
      </c>
      <c r="H8" s="26"/>
      <c r="I8" s="27"/>
      <c r="J8" s="27"/>
      <c r="K8" s="2"/>
      <c r="L8" s="2"/>
      <c r="M8" s="2"/>
      <c r="N8" s="2"/>
    </row>
    <row r="9" spans="4:14" ht="12" customHeight="1" x14ac:dyDescent="0.2">
      <c r="D9" s="60" t="s">
        <v>7</v>
      </c>
      <c r="E9" s="60"/>
      <c r="F9" s="60"/>
      <c r="G9" s="60"/>
      <c r="H9" s="60"/>
      <c r="I9" s="60"/>
      <c r="J9" s="60"/>
      <c r="K9" s="60"/>
      <c r="L9" s="60"/>
      <c r="M9" s="2"/>
      <c r="N9" s="2"/>
    </row>
    <row r="10" spans="4:14" ht="12" customHeight="1" x14ac:dyDescent="0.2">
      <c r="G10" s="58"/>
      <c r="H10" s="58"/>
      <c r="I10" s="58"/>
      <c r="J10" s="58"/>
      <c r="K10" s="4"/>
      <c r="L10" s="4"/>
      <c r="M10" s="2"/>
      <c r="N10" s="2"/>
    </row>
    <row r="11" spans="4:14" ht="12" customHeight="1" x14ac:dyDescent="0.2">
      <c r="I11" s="2"/>
      <c r="J11" s="2"/>
      <c r="K11" s="2"/>
      <c r="L11" s="2"/>
      <c r="M11" s="2"/>
      <c r="N11" s="2"/>
    </row>
    <row r="12" spans="4:14" ht="12" customHeight="1" x14ac:dyDescent="0.2">
      <c r="G12" s="34" t="s">
        <v>136</v>
      </c>
      <c r="H12" s="35"/>
      <c r="I12" s="35"/>
      <c r="J12" s="2"/>
      <c r="K12" s="2"/>
      <c r="L12" s="2"/>
      <c r="M12" s="2"/>
      <c r="N12" s="2"/>
    </row>
    <row r="13" spans="4:14" ht="12" customHeight="1" x14ac:dyDescent="0.2">
      <c r="G13" s="37" t="s">
        <v>8</v>
      </c>
      <c r="H13" s="37"/>
      <c r="I13" s="37"/>
      <c r="J13" s="2"/>
      <c r="K13" s="2"/>
      <c r="L13" s="2"/>
      <c r="M13" s="2"/>
      <c r="N13" s="2"/>
    </row>
    <row r="14" spans="4:14" ht="13.5" customHeight="1" x14ac:dyDescent="0.2">
      <c r="G14" s="35" t="s">
        <v>9</v>
      </c>
      <c r="H14" s="35"/>
      <c r="I14" s="35"/>
      <c r="J14" s="2"/>
      <c r="K14" s="2"/>
      <c r="L14" s="2"/>
      <c r="M14" s="2"/>
      <c r="N14" s="2"/>
    </row>
    <row r="15" spans="4:14" ht="12" customHeight="1" x14ac:dyDescent="0.2">
      <c r="G15" s="37" t="s">
        <v>10</v>
      </c>
      <c r="H15" s="37"/>
      <c r="I15" s="37"/>
      <c r="J15" s="2"/>
      <c r="K15" s="2"/>
      <c r="L15" s="2"/>
      <c r="M15" s="2"/>
      <c r="N15" s="2"/>
    </row>
    <row r="16" spans="4:14" ht="13.5" customHeight="1" x14ac:dyDescent="0.2">
      <c r="I16" s="25"/>
      <c r="J16" s="25"/>
      <c r="K16" s="25"/>
      <c r="L16" s="25"/>
      <c r="M16" s="25"/>
      <c r="N16" s="25"/>
    </row>
    <row r="17" spans="1:14" ht="12" customHeight="1" x14ac:dyDescent="0.2">
      <c r="B17" s="5"/>
      <c r="C17" s="5"/>
      <c r="D17" s="5"/>
      <c r="E17" s="5"/>
      <c r="F17" s="5"/>
      <c r="G17" s="5"/>
      <c r="H17" s="5"/>
      <c r="I17" s="23" t="s">
        <v>11</v>
      </c>
      <c r="J17" s="24"/>
      <c r="K17" s="6" t="s">
        <v>12</v>
      </c>
    </row>
    <row r="18" spans="1:14" ht="12" customHeight="1" x14ac:dyDescent="0.2">
      <c r="B18" s="28" t="s">
        <v>13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4" ht="21" customHeight="1" x14ac:dyDescent="0.2">
      <c r="B19" s="30" t="s">
        <v>14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4" ht="10.5" customHeight="1" x14ac:dyDescent="0.2">
      <c r="B20" s="7"/>
      <c r="C20" s="8"/>
      <c r="D20" s="8"/>
      <c r="E20" s="8"/>
      <c r="F20" s="8"/>
      <c r="G20" s="32"/>
      <c r="H20" s="33"/>
      <c r="I20" s="33"/>
      <c r="J20" s="33"/>
      <c r="K20" s="8"/>
      <c r="L20" s="8"/>
      <c r="M20" s="8"/>
    </row>
    <row r="22" spans="1:14" ht="12" customHeight="1" x14ac:dyDescent="0.2">
      <c r="B22" s="22"/>
      <c r="C22" s="22"/>
      <c r="D22" s="22"/>
      <c r="E22" s="22"/>
      <c r="F22" s="22"/>
      <c r="G22" s="22"/>
      <c r="H22" s="22"/>
      <c r="I22" s="23" t="s">
        <v>15</v>
      </c>
      <c r="J22" s="24"/>
      <c r="K22" s="6"/>
      <c r="L22" s="6"/>
      <c r="M22" s="6"/>
      <c r="N22" s="6"/>
    </row>
    <row r="23" spans="1:14" ht="12" customHeight="1" x14ac:dyDescent="0.2">
      <c r="B23" s="36"/>
      <c r="C23" s="36"/>
      <c r="D23" s="36"/>
      <c r="E23" s="36"/>
      <c r="F23" s="36"/>
      <c r="G23" s="36"/>
      <c r="H23" s="36"/>
    </row>
    <row r="24" spans="1:14" ht="12" customHeight="1" x14ac:dyDescent="0.2">
      <c r="B24" s="54" t="s">
        <v>16</v>
      </c>
      <c r="C24" s="54"/>
      <c r="D24" s="54"/>
      <c r="E24" s="54"/>
      <c r="F24" s="54"/>
      <c r="G24" s="54"/>
      <c r="H24" s="54"/>
    </row>
    <row r="25" spans="1:14" ht="13.5" customHeight="1" x14ac:dyDescent="0.2">
      <c r="J25" s="9" t="s">
        <v>17</v>
      </c>
    </row>
    <row r="26" spans="1:14" ht="12" customHeight="1" x14ac:dyDescent="0.2">
      <c r="A26" s="41" t="s">
        <v>18</v>
      </c>
      <c r="B26" s="42"/>
      <c r="C26" s="42"/>
      <c r="D26" s="42"/>
      <c r="E26" s="42"/>
      <c r="F26" s="43"/>
      <c r="G26" s="50" t="s">
        <v>19</v>
      </c>
      <c r="H26" s="38" t="s">
        <v>20</v>
      </c>
      <c r="I26" s="38" t="s">
        <v>21</v>
      </c>
      <c r="J26" s="38" t="s">
        <v>22</v>
      </c>
    </row>
    <row r="27" spans="1:14" ht="12" customHeight="1" x14ac:dyDescent="0.2">
      <c r="A27" s="44"/>
      <c r="B27" s="45"/>
      <c r="C27" s="45"/>
      <c r="D27" s="45"/>
      <c r="E27" s="45"/>
      <c r="F27" s="46"/>
      <c r="G27" s="51"/>
      <c r="H27" s="39"/>
      <c r="I27" s="39"/>
      <c r="J27" s="39"/>
    </row>
    <row r="28" spans="1:14" ht="27" customHeight="1" x14ac:dyDescent="0.2">
      <c r="A28" s="47"/>
      <c r="B28" s="48"/>
      <c r="C28" s="48"/>
      <c r="D28" s="48"/>
      <c r="E28" s="48"/>
      <c r="F28" s="49"/>
      <c r="G28" s="52"/>
      <c r="H28" s="40"/>
      <c r="I28" s="40"/>
      <c r="J28" s="40"/>
    </row>
    <row r="29" spans="1:14" ht="12" customHeight="1" x14ac:dyDescent="0.2">
      <c r="A29" s="55">
        <v>1</v>
      </c>
      <c r="B29" s="56"/>
      <c r="C29" s="56"/>
      <c r="D29" s="56"/>
      <c r="E29" s="56"/>
      <c r="F29" s="57"/>
      <c r="G29" s="10">
        <v>2</v>
      </c>
      <c r="H29" s="10">
        <v>3</v>
      </c>
      <c r="I29" s="10">
        <v>4</v>
      </c>
      <c r="J29" s="10">
        <v>5</v>
      </c>
    </row>
    <row r="30" spans="1:14" ht="14.25" customHeight="1" x14ac:dyDescent="0.2">
      <c r="A30" s="11">
        <v>2</v>
      </c>
      <c r="B30" s="12"/>
      <c r="C30" s="12"/>
      <c r="D30" s="12"/>
      <c r="E30" s="12"/>
      <c r="F30" s="12"/>
      <c r="G30" s="13" t="s">
        <v>23</v>
      </c>
      <c r="H30" s="11">
        <v>1</v>
      </c>
      <c r="I30" s="14">
        <f>I31+I37+I54+I68+I72+I86+I94</f>
        <v>115106.8</v>
      </c>
      <c r="J30" s="14">
        <f>J31+J37+J54+J68+J72+J86+J94</f>
        <v>95280.3</v>
      </c>
    </row>
    <row r="31" spans="1:14" ht="19.5" customHeight="1" x14ac:dyDescent="0.2">
      <c r="A31" s="15">
        <v>2</v>
      </c>
      <c r="B31" s="15">
        <v>1</v>
      </c>
      <c r="C31" s="16"/>
      <c r="D31" s="16"/>
      <c r="E31" s="16"/>
      <c r="F31" s="16"/>
      <c r="G31" s="17" t="s">
        <v>24</v>
      </c>
      <c r="H31" s="15">
        <v>2</v>
      </c>
      <c r="I31" s="18">
        <f>I32+I35</f>
        <v>65321.9</v>
      </c>
      <c r="J31" s="18">
        <f>J32+J35</f>
        <v>57767.6</v>
      </c>
    </row>
    <row r="32" spans="1:14" ht="12" customHeight="1" x14ac:dyDescent="0.2">
      <c r="A32" s="16">
        <v>2</v>
      </c>
      <c r="B32" s="16">
        <v>1</v>
      </c>
      <c r="C32" s="16">
        <v>1</v>
      </c>
      <c r="D32" s="16"/>
      <c r="E32" s="16"/>
      <c r="F32" s="16"/>
      <c r="G32" s="19" t="s">
        <v>25</v>
      </c>
      <c r="H32" s="16">
        <v>3</v>
      </c>
      <c r="I32" s="20">
        <f>I33+I34</f>
        <v>64294.9</v>
      </c>
      <c r="J32" s="20">
        <f>J33+J34</f>
        <v>56884.2</v>
      </c>
    </row>
    <row r="33" spans="1:10" ht="12" customHeight="1" x14ac:dyDescent="0.2">
      <c r="A33" s="16">
        <v>2</v>
      </c>
      <c r="B33" s="16">
        <v>1</v>
      </c>
      <c r="C33" s="16">
        <v>1</v>
      </c>
      <c r="D33" s="16">
        <v>1</v>
      </c>
      <c r="E33" s="16">
        <v>1</v>
      </c>
      <c r="F33" s="16">
        <v>1</v>
      </c>
      <c r="G33" s="19" t="s">
        <v>26</v>
      </c>
      <c r="H33" s="16">
        <v>4</v>
      </c>
      <c r="I33" s="21">
        <v>64294.9</v>
      </c>
      <c r="J33" s="21">
        <v>56884.2</v>
      </c>
    </row>
    <row r="34" spans="1:10" ht="12" customHeight="1" x14ac:dyDescent="0.2">
      <c r="A34" s="16">
        <v>2</v>
      </c>
      <c r="B34" s="16">
        <v>1</v>
      </c>
      <c r="C34" s="16">
        <v>1</v>
      </c>
      <c r="D34" s="16">
        <v>1</v>
      </c>
      <c r="E34" s="16">
        <v>2</v>
      </c>
      <c r="F34" s="16">
        <v>1</v>
      </c>
      <c r="G34" s="19" t="s">
        <v>27</v>
      </c>
      <c r="H34" s="16">
        <v>5</v>
      </c>
      <c r="I34" s="21"/>
      <c r="J34" s="21"/>
    </row>
    <row r="35" spans="1:10" ht="13.5" customHeight="1" x14ac:dyDescent="0.2">
      <c r="A35" s="16">
        <v>2</v>
      </c>
      <c r="B35" s="16">
        <v>1</v>
      </c>
      <c r="C35" s="16">
        <v>2</v>
      </c>
      <c r="D35" s="16"/>
      <c r="E35" s="16"/>
      <c r="F35" s="16"/>
      <c r="G35" s="19" t="s">
        <v>28</v>
      </c>
      <c r="H35" s="16">
        <v>6</v>
      </c>
      <c r="I35" s="20">
        <f>I36</f>
        <v>1027</v>
      </c>
      <c r="J35" s="20">
        <f>J36</f>
        <v>883.4</v>
      </c>
    </row>
    <row r="36" spans="1:10" ht="16.5" customHeight="1" x14ac:dyDescent="0.2">
      <c r="A36" s="16">
        <v>2</v>
      </c>
      <c r="B36" s="16">
        <v>1</v>
      </c>
      <c r="C36" s="16">
        <v>2</v>
      </c>
      <c r="D36" s="16">
        <v>1</v>
      </c>
      <c r="E36" s="16">
        <v>1</v>
      </c>
      <c r="F36" s="16">
        <v>1</v>
      </c>
      <c r="G36" s="19" t="s">
        <v>28</v>
      </c>
      <c r="H36" s="16">
        <v>7</v>
      </c>
      <c r="I36" s="21">
        <v>1027</v>
      </c>
      <c r="J36" s="21">
        <v>883.4</v>
      </c>
    </row>
    <row r="37" spans="1:10" ht="20.25" customHeight="1" x14ac:dyDescent="0.2">
      <c r="A37" s="15">
        <v>2</v>
      </c>
      <c r="B37" s="15">
        <v>2</v>
      </c>
      <c r="C37" s="16"/>
      <c r="D37" s="16"/>
      <c r="E37" s="16"/>
      <c r="F37" s="16"/>
      <c r="G37" s="17" t="s">
        <v>29</v>
      </c>
      <c r="H37" s="15">
        <v>8</v>
      </c>
      <c r="I37" s="18">
        <f>I38</f>
        <v>27766.300000000003</v>
      </c>
      <c r="J37" s="18">
        <f>J38</f>
        <v>19529.899999999998</v>
      </c>
    </row>
    <row r="38" spans="1:10" ht="20.25" customHeight="1" x14ac:dyDescent="0.2">
      <c r="A38" s="16">
        <v>2</v>
      </c>
      <c r="B38" s="16">
        <v>2</v>
      </c>
      <c r="C38" s="16">
        <v>1</v>
      </c>
      <c r="D38" s="16"/>
      <c r="E38" s="16"/>
      <c r="F38" s="16"/>
      <c r="G38" s="19" t="s">
        <v>30</v>
      </c>
      <c r="H38" s="16">
        <v>9</v>
      </c>
      <c r="I38" s="20">
        <f>I39+I40+I41+I42+I43+I44+I45+I46+I47+I48+I49+I50+I51+I52+I53</f>
        <v>27766.300000000003</v>
      </c>
      <c r="J38" s="20">
        <f>J39+J40+J41+J42+J43+J44+J45+J46+J47+J48+J49+J50+J51+J52+J53</f>
        <v>19529.899999999998</v>
      </c>
    </row>
    <row r="39" spans="1:10" ht="12" customHeight="1" x14ac:dyDescent="0.2">
      <c r="A39" s="16">
        <v>2</v>
      </c>
      <c r="B39" s="16">
        <v>2</v>
      </c>
      <c r="C39" s="16">
        <v>1</v>
      </c>
      <c r="D39" s="16">
        <v>1</v>
      </c>
      <c r="E39" s="16">
        <v>1</v>
      </c>
      <c r="F39" s="16">
        <v>1</v>
      </c>
      <c r="G39" s="19" t="s">
        <v>31</v>
      </c>
      <c r="H39" s="16">
        <v>10</v>
      </c>
      <c r="I39" s="21">
        <v>1319.4</v>
      </c>
      <c r="J39" s="21">
        <v>838.8</v>
      </c>
    </row>
    <row r="40" spans="1:10" ht="23.25" customHeight="1" x14ac:dyDescent="0.2">
      <c r="A40" s="16">
        <v>2</v>
      </c>
      <c r="B40" s="16">
        <v>2</v>
      </c>
      <c r="C40" s="16">
        <v>1</v>
      </c>
      <c r="D40" s="16">
        <v>1</v>
      </c>
      <c r="E40" s="16">
        <v>1</v>
      </c>
      <c r="F40" s="16">
        <v>2</v>
      </c>
      <c r="G40" s="19" t="s">
        <v>32</v>
      </c>
      <c r="H40" s="16">
        <v>11</v>
      </c>
      <c r="I40" s="21">
        <v>22.6</v>
      </c>
      <c r="J40" s="21">
        <v>9.6999999999999993</v>
      </c>
    </row>
    <row r="41" spans="1:10" ht="20.25" customHeight="1" x14ac:dyDescent="0.2">
      <c r="A41" s="16">
        <v>2</v>
      </c>
      <c r="B41" s="16">
        <v>2</v>
      </c>
      <c r="C41" s="16">
        <v>1</v>
      </c>
      <c r="D41" s="16">
        <v>1</v>
      </c>
      <c r="E41" s="16">
        <v>1</v>
      </c>
      <c r="F41" s="16">
        <v>5</v>
      </c>
      <c r="G41" s="19" t="s">
        <v>33</v>
      </c>
      <c r="H41" s="16">
        <v>12</v>
      </c>
      <c r="I41" s="21">
        <v>235.4</v>
      </c>
      <c r="J41" s="21">
        <v>180.9</v>
      </c>
    </row>
    <row r="42" spans="1:10" ht="26.25" customHeight="1" x14ac:dyDescent="0.2">
      <c r="A42" s="16">
        <v>2</v>
      </c>
      <c r="B42" s="16">
        <v>2</v>
      </c>
      <c r="C42" s="16">
        <v>1</v>
      </c>
      <c r="D42" s="16">
        <v>1</v>
      </c>
      <c r="E42" s="16">
        <v>1</v>
      </c>
      <c r="F42" s="16">
        <v>6</v>
      </c>
      <c r="G42" s="19" t="s">
        <v>34</v>
      </c>
      <c r="H42" s="16">
        <v>13</v>
      </c>
      <c r="I42" s="21">
        <v>899.7</v>
      </c>
      <c r="J42" s="21">
        <v>751.5</v>
      </c>
    </row>
    <row r="43" spans="1:10" ht="23.25" customHeight="1" x14ac:dyDescent="0.2">
      <c r="A43" s="16">
        <v>2</v>
      </c>
      <c r="B43" s="16">
        <v>2</v>
      </c>
      <c r="C43" s="16">
        <v>1</v>
      </c>
      <c r="D43" s="16">
        <v>1</v>
      </c>
      <c r="E43" s="16">
        <v>1</v>
      </c>
      <c r="F43" s="16">
        <v>7</v>
      </c>
      <c r="G43" s="19" t="s">
        <v>35</v>
      </c>
      <c r="H43" s="16">
        <v>14</v>
      </c>
      <c r="I43" s="21">
        <v>105.3</v>
      </c>
      <c r="J43" s="21">
        <v>60.8</v>
      </c>
    </row>
    <row r="44" spans="1:10" ht="14.25" customHeight="1" x14ac:dyDescent="0.2">
      <c r="A44" s="16">
        <v>2</v>
      </c>
      <c r="B44" s="16">
        <v>2</v>
      </c>
      <c r="C44" s="16">
        <v>1</v>
      </c>
      <c r="D44" s="16">
        <v>1</v>
      </c>
      <c r="E44" s="16">
        <v>1</v>
      </c>
      <c r="F44" s="16">
        <v>11</v>
      </c>
      <c r="G44" s="19" t="s">
        <v>36</v>
      </c>
      <c r="H44" s="16">
        <v>15</v>
      </c>
      <c r="I44" s="21">
        <v>95.8</v>
      </c>
      <c r="J44" s="21">
        <v>66.3</v>
      </c>
    </row>
    <row r="45" spans="1:10" ht="20.25" customHeight="1" x14ac:dyDescent="0.2">
      <c r="A45" s="16">
        <v>2</v>
      </c>
      <c r="B45" s="16">
        <v>2</v>
      </c>
      <c r="C45" s="16">
        <v>1</v>
      </c>
      <c r="D45" s="16">
        <v>1</v>
      </c>
      <c r="E45" s="16">
        <v>1</v>
      </c>
      <c r="F45" s="16">
        <v>12</v>
      </c>
      <c r="G45" s="19" t="s">
        <v>37</v>
      </c>
      <c r="H45" s="16">
        <v>16</v>
      </c>
      <c r="I45" s="21">
        <v>7081</v>
      </c>
      <c r="J45" s="21">
        <v>5209.5</v>
      </c>
    </row>
    <row r="46" spans="1:10" ht="23.25" customHeight="1" x14ac:dyDescent="0.2">
      <c r="A46" s="16">
        <v>2</v>
      </c>
      <c r="B46" s="16">
        <v>2</v>
      </c>
      <c r="C46" s="16">
        <v>1</v>
      </c>
      <c r="D46" s="16">
        <v>1</v>
      </c>
      <c r="E46" s="16">
        <v>1</v>
      </c>
      <c r="F46" s="16">
        <v>14</v>
      </c>
      <c r="G46" s="19" t="s">
        <v>38</v>
      </c>
      <c r="H46" s="16">
        <v>17</v>
      </c>
      <c r="I46" s="21">
        <v>41.6</v>
      </c>
      <c r="J46" s="21">
        <v>37.9</v>
      </c>
    </row>
    <row r="47" spans="1:10" ht="30.75" customHeight="1" x14ac:dyDescent="0.2">
      <c r="A47" s="16">
        <v>2</v>
      </c>
      <c r="B47" s="16">
        <v>2</v>
      </c>
      <c r="C47" s="16">
        <v>1</v>
      </c>
      <c r="D47" s="16">
        <v>1</v>
      </c>
      <c r="E47" s="16">
        <v>1</v>
      </c>
      <c r="F47" s="16">
        <v>15</v>
      </c>
      <c r="G47" s="19" t="s">
        <v>39</v>
      </c>
      <c r="H47" s="16">
        <v>18</v>
      </c>
      <c r="I47" s="21">
        <v>2698.7</v>
      </c>
      <c r="J47" s="21">
        <v>1087.3</v>
      </c>
    </row>
    <row r="48" spans="1:10" ht="12" customHeight="1" x14ac:dyDescent="0.2">
      <c r="A48" s="16">
        <v>2</v>
      </c>
      <c r="B48" s="16">
        <v>2</v>
      </c>
      <c r="C48" s="16">
        <v>1</v>
      </c>
      <c r="D48" s="16">
        <v>1</v>
      </c>
      <c r="E48" s="16">
        <v>1</v>
      </c>
      <c r="F48" s="16">
        <v>16</v>
      </c>
      <c r="G48" s="19" t="s">
        <v>40</v>
      </c>
      <c r="H48" s="16">
        <v>19</v>
      </c>
      <c r="I48" s="21">
        <v>209.4</v>
      </c>
      <c r="J48" s="21">
        <v>117.4</v>
      </c>
    </row>
    <row r="49" spans="1:10" ht="20.25" customHeight="1" x14ac:dyDescent="0.2">
      <c r="A49" s="16">
        <v>2</v>
      </c>
      <c r="B49" s="16">
        <v>2</v>
      </c>
      <c r="C49" s="16">
        <v>1</v>
      </c>
      <c r="D49" s="16">
        <v>1</v>
      </c>
      <c r="E49" s="16">
        <v>1</v>
      </c>
      <c r="F49" s="16">
        <v>17</v>
      </c>
      <c r="G49" s="19" t="s">
        <v>41</v>
      </c>
      <c r="H49" s="16">
        <v>20</v>
      </c>
      <c r="I49" s="21">
        <v>11.6</v>
      </c>
      <c r="J49" s="21">
        <v>2.1</v>
      </c>
    </row>
    <row r="50" spans="1:10" ht="20.25" customHeight="1" x14ac:dyDescent="0.2">
      <c r="A50" s="16">
        <v>2</v>
      </c>
      <c r="B50" s="16">
        <v>2</v>
      </c>
      <c r="C50" s="16">
        <v>1</v>
      </c>
      <c r="D50" s="16">
        <v>1</v>
      </c>
      <c r="E50" s="16">
        <v>1</v>
      </c>
      <c r="F50" s="16">
        <v>20</v>
      </c>
      <c r="G50" s="19" t="s">
        <v>42</v>
      </c>
      <c r="H50" s="16">
        <v>21</v>
      </c>
      <c r="I50" s="21">
        <v>7142.4</v>
      </c>
      <c r="J50" s="21">
        <v>5979.1</v>
      </c>
    </row>
    <row r="51" spans="1:10" ht="27.75" customHeight="1" x14ac:dyDescent="0.2">
      <c r="A51" s="16">
        <v>2</v>
      </c>
      <c r="B51" s="16">
        <v>2</v>
      </c>
      <c r="C51" s="16">
        <v>1</v>
      </c>
      <c r="D51" s="16">
        <v>1</v>
      </c>
      <c r="E51" s="16">
        <v>1</v>
      </c>
      <c r="F51" s="16">
        <v>21</v>
      </c>
      <c r="G51" s="19" t="s">
        <v>43</v>
      </c>
      <c r="H51" s="16">
        <v>22</v>
      </c>
      <c r="I51" s="21">
        <v>408.9</v>
      </c>
      <c r="J51" s="21">
        <v>294</v>
      </c>
    </row>
    <row r="52" spans="1:10" ht="12" customHeight="1" x14ac:dyDescent="0.2">
      <c r="A52" s="16">
        <v>2</v>
      </c>
      <c r="B52" s="16">
        <v>2</v>
      </c>
      <c r="C52" s="16">
        <v>1</v>
      </c>
      <c r="D52" s="16">
        <v>1</v>
      </c>
      <c r="E52" s="16">
        <v>1</v>
      </c>
      <c r="F52" s="16">
        <v>22</v>
      </c>
      <c r="G52" s="19" t="s">
        <v>44</v>
      </c>
      <c r="H52" s="16">
        <v>23</v>
      </c>
      <c r="I52" s="21">
        <v>48.1</v>
      </c>
      <c r="J52" s="21">
        <v>27.9</v>
      </c>
    </row>
    <row r="53" spans="1:10" ht="22.5" customHeight="1" x14ac:dyDescent="0.2">
      <c r="A53" s="16">
        <v>2</v>
      </c>
      <c r="B53" s="16">
        <v>2</v>
      </c>
      <c r="C53" s="16">
        <v>1</v>
      </c>
      <c r="D53" s="16">
        <v>1</v>
      </c>
      <c r="E53" s="16">
        <v>1</v>
      </c>
      <c r="F53" s="16">
        <v>30</v>
      </c>
      <c r="G53" s="19" t="s">
        <v>45</v>
      </c>
      <c r="H53" s="16">
        <v>24</v>
      </c>
      <c r="I53" s="21">
        <v>7446.4</v>
      </c>
      <c r="J53" s="21">
        <v>4866.7</v>
      </c>
    </row>
    <row r="54" spans="1:10" ht="12" customHeight="1" x14ac:dyDescent="0.2">
      <c r="A54" s="15">
        <v>2</v>
      </c>
      <c r="B54" s="15">
        <v>3</v>
      </c>
      <c r="C54" s="16"/>
      <c r="D54" s="16"/>
      <c r="E54" s="16"/>
      <c r="F54" s="16"/>
      <c r="G54" s="17" t="s">
        <v>46</v>
      </c>
      <c r="H54" s="15">
        <v>25</v>
      </c>
      <c r="I54" s="18">
        <f>I55+I66</f>
        <v>25</v>
      </c>
      <c r="J54" s="18">
        <f>J55+J66</f>
        <v>29.1</v>
      </c>
    </row>
    <row r="55" spans="1:10" ht="12" customHeight="1" x14ac:dyDescent="0.2">
      <c r="A55" s="16">
        <v>2</v>
      </c>
      <c r="B55" s="16">
        <v>3</v>
      </c>
      <c r="C55" s="16">
        <v>1</v>
      </c>
      <c r="D55" s="16"/>
      <c r="E55" s="16"/>
      <c r="F55" s="16"/>
      <c r="G55" s="19" t="s">
        <v>47</v>
      </c>
      <c r="H55" s="16">
        <v>26</v>
      </c>
      <c r="I55" s="20">
        <f>I56+I59+I62</f>
        <v>25</v>
      </c>
      <c r="J55" s="20">
        <f>J56+J59+J62</f>
        <v>29.1</v>
      </c>
    </row>
    <row r="56" spans="1:10" ht="12" customHeight="1" x14ac:dyDescent="0.2">
      <c r="A56" s="16">
        <v>2</v>
      </c>
      <c r="B56" s="16">
        <v>3</v>
      </c>
      <c r="C56" s="16">
        <v>1</v>
      </c>
      <c r="D56" s="16">
        <v>1</v>
      </c>
      <c r="E56" s="16"/>
      <c r="F56" s="16"/>
      <c r="G56" s="19" t="s">
        <v>48</v>
      </c>
      <c r="H56" s="16">
        <v>27</v>
      </c>
      <c r="I56" s="20">
        <f>I57+I58</f>
        <v>0</v>
      </c>
      <c r="J56" s="20">
        <f>J57+J58</f>
        <v>0</v>
      </c>
    </row>
    <row r="57" spans="1:10" ht="23.25" customHeight="1" x14ac:dyDescent="0.2">
      <c r="A57" s="16">
        <v>2</v>
      </c>
      <c r="B57" s="16">
        <v>3</v>
      </c>
      <c r="C57" s="16">
        <v>1</v>
      </c>
      <c r="D57" s="16">
        <v>1</v>
      </c>
      <c r="E57" s="16">
        <v>1</v>
      </c>
      <c r="F57" s="16">
        <v>1</v>
      </c>
      <c r="G57" s="19" t="s">
        <v>49</v>
      </c>
      <c r="H57" s="16">
        <v>28</v>
      </c>
      <c r="I57" s="21"/>
      <c r="J57" s="21"/>
    </row>
    <row r="58" spans="1:10" ht="15" customHeight="1" x14ac:dyDescent="0.2">
      <c r="A58" s="16">
        <v>2</v>
      </c>
      <c r="B58" s="16">
        <v>3</v>
      </c>
      <c r="C58" s="16">
        <v>1</v>
      </c>
      <c r="D58" s="16">
        <v>1</v>
      </c>
      <c r="E58" s="16">
        <v>1</v>
      </c>
      <c r="F58" s="16">
        <v>3</v>
      </c>
      <c r="G58" s="19" t="s">
        <v>50</v>
      </c>
      <c r="H58" s="16">
        <v>29</v>
      </c>
      <c r="I58" s="21"/>
      <c r="J58" s="21"/>
    </row>
    <row r="59" spans="1:10" ht="34.5" customHeight="1" x14ac:dyDescent="0.2">
      <c r="A59" s="16">
        <v>2</v>
      </c>
      <c r="B59" s="16">
        <v>3</v>
      </c>
      <c r="C59" s="16">
        <v>1</v>
      </c>
      <c r="D59" s="16">
        <v>2</v>
      </c>
      <c r="E59" s="16"/>
      <c r="F59" s="16"/>
      <c r="G59" s="19" t="s">
        <v>51</v>
      </c>
      <c r="H59" s="16">
        <v>30</v>
      </c>
      <c r="I59" s="20">
        <f>I60+I61</f>
        <v>25</v>
      </c>
      <c r="J59" s="20">
        <f>J60+J61</f>
        <v>29.1</v>
      </c>
    </row>
    <row r="60" spans="1:10" ht="21.75" customHeight="1" x14ac:dyDescent="0.2">
      <c r="A60" s="16">
        <v>2</v>
      </c>
      <c r="B60" s="16">
        <v>3</v>
      </c>
      <c r="C60" s="16">
        <v>1</v>
      </c>
      <c r="D60" s="16">
        <v>2</v>
      </c>
      <c r="E60" s="16">
        <v>1</v>
      </c>
      <c r="F60" s="16">
        <v>1</v>
      </c>
      <c r="G60" s="19" t="s">
        <v>49</v>
      </c>
      <c r="H60" s="16">
        <v>31</v>
      </c>
      <c r="I60" s="21"/>
      <c r="J60" s="21"/>
    </row>
    <row r="61" spans="1:10" ht="12" customHeight="1" x14ac:dyDescent="0.2">
      <c r="A61" s="16">
        <v>2</v>
      </c>
      <c r="B61" s="16">
        <v>3</v>
      </c>
      <c r="C61" s="16">
        <v>1</v>
      </c>
      <c r="D61" s="16">
        <v>2</v>
      </c>
      <c r="E61" s="16">
        <v>1</v>
      </c>
      <c r="F61" s="16">
        <v>3</v>
      </c>
      <c r="G61" s="19" t="s">
        <v>50</v>
      </c>
      <c r="H61" s="16">
        <v>32</v>
      </c>
      <c r="I61" s="21">
        <v>25</v>
      </c>
      <c r="J61" s="21">
        <v>29.1</v>
      </c>
    </row>
    <row r="62" spans="1:10" ht="20.25" customHeight="1" x14ac:dyDescent="0.2">
      <c r="A62" s="16">
        <v>2</v>
      </c>
      <c r="B62" s="16">
        <v>3</v>
      </c>
      <c r="C62" s="16">
        <v>1</v>
      </c>
      <c r="D62" s="16">
        <v>3</v>
      </c>
      <c r="E62" s="16"/>
      <c r="F62" s="16"/>
      <c r="G62" s="19" t="s">
        <v>52</v>
      </c>
      <c r="H62" s="16">
        <v>33</v>
      </c>
      <c r="I62" s="20">
        <f>I63+I64+I65</f>
        <v>0</v>
      </c>
      <c r="J62" s="20">
        <f>J63+J64+J65</f>
        <v>0</v>
      </c>
    </row>
    <row r="63" spans="1:10" ht="12" customHeight="1" x14ac:dyDescent="0.2">
      <c r="A63" s="16">
        <v>2</v>
      </c>
      <c r="B63" s="16">
        <v>3</v>
      </c>
      <c r="C63" s="16">
        <v>1</v>
      </c>
      <c r="D63" s="16">
        <v>3</v>
      </c>
      <c r="E63" s="16">
        <v>1</v>
      </c>
      <c r="F63" s="16">
        <v>1</v>
      </c>
      <c r="G63" s="19" t="s">
        <v>53</v>
      </c>
      <c r="H63" s="16">
        <v>34</v>
      </c>
      <c r="I63" s="21"/>
      <c r="J63" s="21"/>
    </row>
    <row r="64" spans="1:10" ht="12" customHeight="1" x14ac:dyDescent="0.2">
      <c r="A64" s="16">
        <v>2</v>
      </c>
      <c r="B64" s="16">
        <v>3</v>
      </c>
      <c r="C64" s="16">
        <v>1</v>
      </c>
      <c r="D64" s="16">
        <v>3</v>
      </c>
      <c r="E64" s="16">
        <v>1</v>
      </c>
      <c r="F64" s="16">
        <v>2</v>
      </c>
      <c r="G64" s="19" t="s">
        <v>54</v>
      </c>
      <c r="H64" s="16">
        <v>35</v>
      </c>
      <c r="I64" s="21"/>
      <c r="J64" s="21"/>
    </row>
    <row r="65" spans="1:10" ht="12" customHeight="1" x14ac:dyDescent="0.2">
      <c r="A65" s="16">
        <v>2</v>
      </c>
      <c r="B65" s="16">
        <v>3</v>
      </c>
      <c r="C65" s="16">
        <v>1</v>
      </c>
      <c r="D65" s="16">
        <v>3</v>
      </c>
      <c r="E65" s="16">
        <v>1</v>
      </c>
      <c r="F65" s="16">
        <v>3</v>
      </c>
      <c r="G65" s="19" t="s">
        <v>55</v>
      </c>
      <c r="H65" s="16">
        <v>36</v>
      </c>
      <c r="I65" s="21"/>
      <c r="J65" s="21"/>
    </row>
    <row r="66" spans="1:10" ht="12" customHeight="1" x14ac:dyDescent="0.2">
      <c r="A66" s="16">
        <v>2</v>
      </c>
      <c r="B66" s="16">
        <v>3</v>
      </c>
      <c r="C66" s="16">
        <v>2</v>
      </c>
      <c r="D66" s="16"/>
      <c r="E66" s="16"/>
      <c r="F66" s="16"/>
      <c r="G66" s="19" t="s">
        <v>56</v>
      </c>
      <c r="H66" s="16">
        <v>37</v>
      </c>
      <c r="I66" s="20">
        <f>I67</f>
        <v>0</v>
      </c>
      <c r="J66" s="20">
        <f>J67</f>
        <v>0</v>
      </c>
    </row>
    <row r="67" spans="1:10" ht="12" customHeight="1" x14ac:dyDescent="0.2">
      <c r="A67" s="16">
        <v>2</v>
      </c>
      <c r="B67" s="16">
        <v>3</v>
      </c>
      <c r="C67" s="16">
        <v>2</v>
      </c>
      <c r="D67" s="16">
        <v>1</v>
      </c>
      <c r="E67" s="16">
        <v>1</v>
      </c>
      <c r="F67" s="16">
        <v>1</v>
      </c>
      <c r="G67" s="19" t="s">
        <v>57</v>
      </c>
      <c r="H67" s="16">
        <v>38</v>
      </c>
      <c r="I67" s="21"/>
      <c r="J67" s="21"/>
    </row>
    <row r="68" spans="1:10" ht="12" customHeight="1" x14ac:dyDescent="0.2">
      <c r="A68" s="15">
        <v>2</v>
      </c>
      <c r="B68" s="15">
        <v>4</v>
      </c>
      <c r="C68" s="16"/>
      <c r="D68" s="16"/>
      <c r="E68" s="16"/>
      <c r="F68" s="16"/>
      <c r="G68" s="17" t="s">
        <v>58</v>
      </c>
      <c r="H68" s="15">
        <v>39</v>
      </c>
      <c r="I68" s="18">
        <f>I69</f>
        <v>2490</v>
      </c>
      <c r="J68" s="18">
        <f>J69</f>
        <v>2282.6999999999998</v>
      </c>
    </row>
    <row r="69" spans="1:10" ht="12" customHeight="1" x14ac:dyDescent="0.2">
      <c r="A69" s="16">
        <v>2</v>
      </c>
      <c r="B69" s="16">
        <v>4</v>
      </c>
      <c r="C69" s="16">
        <v>1</v>
      </c>
      <c r="D69" s="16"/>
      <c r="E69" s="16"/>
      <c r="F69" s="16"/>
      <c r="G69" s="19" t="s">
        <v>59</v>
      </c>
      <c r="H69" s="16">
        <v>40</v>
      </c>
      <c r="I69" s="20">
        <f>I70+I71</f>
        <v>2490</v>
      </c>
      <c r="J69" s="20">
        <f>J70+J71</f>
        <v>2282.6999999999998</v>
      </c>
    </row>
    <row r="70" spans="1:10" ht="12" customHeight="1" x14ac:dyDescent="0.2">
      <c r="A70" s="16">
        <v>2</v>
      </c>
      <c r="B70" s="16">
        <v>4</v>
      </c>
      <c r="C70" s="16">
        <v>1</v>
      </c>
      <c r="D70" s="16">
        <v>1</v>
      </c>
      <c r="E70" s="16">
        <v>1</v>
      </c>
      <c r="F70" s="16">
        <v>2</v>
      </c>
      <c r="G70" s="19" t="s">
        <v>60</v>
      </c>
      <c r="H70" s="16">
        <v>41</v>
      </c>
      <c r="I70" s="21">
        <v>2490</v>
      </c>
      <c r="J70" s="21">
        <v>2282.6999999999998</v>
      </c>
    </row>
    <row r="71" spans="1:10" ht="12" customHeight="1" x14ac:dyDescent="0.2">
      <c r="A71" s="16">
        <v>2</v>
      </c>
      <c r="B71" s="16">
        <v>4</v>
      </c>
      <c r="C71" s="16">
        <v>1</v>
      </c>
      <c r="D71" s="16">
        <v>1</v>
      </c>
      <c r="E71" s="16">
        <v>1</v>
      </c>
      <c r="F71" s="16">
        <v>3</v>
      </c>
      <c r="G71" s="19" t="s">
        <v>61</v>
      </c>
      <c r="H71" s="16">
        <v>42</v>
      </c>
      <c r="I71" s="21"/>
      <c r="J71" s="21"/>
    </row>
    <row r="72" spans="1:10" ht="12" customHeight="1" x14ac:dyDescent="0.2">
      <c r="A72" s="15">
        <v>2</v>
      </c>
      <c r="B72" s="15">
        <v>5</v>
      </c>
      <c r="C72" s="16"/>
      <c r="D72" s="16"/>
      <c r="E72" s="16"/>
      <c r="F72" s="16"/>
      <c r="G72" s="17" t="s">
        <v>62</v>
      </c>
      <c r="H72" s="15">
        <v>43</v>
      </c>
      <c r="I72" s="18">
        <f>I73+I76+I79</f>
        <v>0</v>
      </c>
      <c r="J72" s="18">
        <f>J73+J76+J79</f>
        <v>0</v>
      </c>
    </row>
    <row r="73" spans="1:10" ht="25.5" customHeight="1" x14ac:dyDescent="0.2">
      <c r="A73" s="16">
        <v>2</v>
      </c>
      <c r="B73" s="16">
        <v>5</v>
      </c>
      <c r="C73" s="16">
        <v>1</v>
      </c>
      <c r="D73" s="16"/>
      <c r="E73" s="16"/>
      <c r="F73" s="16"/>
      <c r="G73" s="19" t="s">
        <v>63</v>
      </c>
      <c r="H73" s="16">
        <v>44</v>
      </c>
      <c r="I73" s="20">
        <f>I74+I75</f>
        <v>0</v>
      </c>
      <c r="J73" s="20">
        <f>J74+J75</f>
        <v>0</v>
      </c>
    </row>
    <row r="74" spans="1:10" ht="20.25" customHeight="1" x14ac:dyDescent="0.2">
      <c r="A74" s="16">
        <v>2</v>
      </c>
      <c r="B74" s="16">
        <v>5</v>
      </c>
      <c r="C74" s="16">
        <v>1</v>
      </c>
      <c r="D74" s="16">
        <v>1</v>
      </c>
      <c r="E74" s="16">
        <v>1</v>
      </c>
      <c r="F74" s="16">
        <v>1</v>
      </c>
      <c r="G74" s="19" t="s">
        <v>64</v>
      </c>
      <c r="H74" s="16">
        <v>45</v>
      </c>
      <c r="I74" s="21"/>
      <c r="J74" s="21"/>
    </row>
    <row r="75" spans="1:10" ht="23.25" customHeight="1" x14ac:dyDescent="0.2">
      <c r="A75" s="16">
        <v>2</v>
      </c>
      <c r="B75" s="16">
        <v>5</v>
      </c>
      <c r="C75" s="16">
        <v>1</v>
      </c>
      <c r="D75" s="16">
        <v>1</v>
      </c>
      <c r="E75" s="16">
        <v>1</v>
      </c>
      <c r="F75" s="16">
        <v>2</v>
      </c>
      <c r="G75" s="19" t="s">
        <v>65</v>
      </c>
      <c r="H75" s="16">
        <v>46</v>
      </c>
      <c r="I75" s="21"/>
      <c r="J75" s="21"/>
    </row>
    <row r="76" spans="1:10" ht="20.25" customHeight="1" x14ac:dyDescent="0.2">
      <c r="A76" s="16">
        <v>2</v>
      </c>
      <c r="B76" s="16">
        <v>5</v>
      </c>
      <c r="C76" s="16">
        <v>2</v>
      </c>
      <c r="D76" s="16"/>
      <c r="E76" s="16"/>
      <c r="F76" s="16"/>
      <c r="G76" s="19" t="s">
        <v>66</v>
      </c>
      <c r="H76" s="16">
        <v>47</v>
      </c>
      <c r="I76" s="20">
        <f>I77+I78</f>
        <v>0</v>
      </c>
      <c r="J76" s="20">
        <f>J77+J78</f>
        <v>0</v>
      </c>
    </row>
    <row r="77" spans="1:10" ht="28.5" customHeight="1" x14ac:dyDescent="0.2">
      <c r="A77" s="16">
        <v>2</v>
      </c>
      <c r="B77" s="16">
        <v>5</v>
      </c>
      <c r="C77" s="16">
        <v>2</v>
      </c>
      <c r="D77" s="16">
        <v>1</v>
      </c>
      <c r="E77" s="16">
        <v>1</v>
      </c>
      <c r="F77" s="16">
        <v>1</v>
      </c>
      <c r="G77" s="19" t="s">
        <v>67</v>
      </c>
      <c r="H77" s="16">
        <v>48</v>
      </c>
      <c r="I77" s="21"/>
      <c r="J77" s="21"/>
    </row>
    <row r="78" spans="1:10" ht="20.25" customHeight="1" x14ac:dyDescent="0.2">
      <c r="A78" s="16">
        <v>2</v>
      </c>
      <c r="B78" s="16">
        <v>5</v>
      </c>
      <c r="C78" s="16">
        <v>2</v>
      </c>
      <c r="D78" s="16">
        <v>1</v>
      </c>
      <c r="E78" s="16">
        <v>1</v>
      </c>
      <c r="F78" s="16">
        <v>2</v>
      </c>
      <c r="G78" s="19" t="s">
        <v>68</v>
      </c>
      <c r="H78" s="16">
        <v>49</v>
      </c>
      <c r="I78" s="21"/>
      <c r="J78" s="21"/>
    </row>
    <row r="79" spans="1:10" ht="24.75" customHeight="1" x14ac:dyDescent="0.2">
      <c r="A79" s="16">
        <v>2</v>
      </c>
      <c r="B79" s="16">
        <v>5</v>
      </c>
      <c r="C79" s="16">
        <v>3</v>
      </c>
      <c r="D79" s="16"/>
      <c r="E79" s="16"/>
      <c r="F79" s="16"/>
      <c r="G79" s="19" t="s">
        <v>69</v>
      </c>
      <c r="H79" s="16">
        <v>50</v>
      </c>
      <c r="I79" s="20">
        <f>I80+I83</f>
        <v>0</v>
      </c>
      <c r="J79" s="20">
        <f>J80+J83</f>
        <v>0</v>
      </c>
    </row>
    <row r="80" spans="1:10" ht="35.25" customHeight="1" x14ac:dyDescent="0.2">
      <c r="A80" s="16">
        <v>2</v>
      </c>
      <c r="B80" s="16">
        <v>5</v>
      </c>
      <c r="C80" s="16">
        <v>3</v>
      </c>
      <c r="D80" s="16">
        <v>1</v>
      </c>
      <c r="E80" s="16"/>
      <c r="F80" s="16"/>
      <c r="G80" s="19" t="s">
        <v>70</v>
      </c>
      <c r="H80" s="16">
        <v>51</v>
      </c>
      <c r="I80" s="20">
        <f>I81+I82</f>
        <v>0</v>
      </c>
      <c r="J80" s="20">
        <f>J81+J82</f>
        <v>0</v>
      </c>
    </row>
    <row r="81" spans="1:10" ht="26.25" customHeight="1" x14ac:dyDescent="0.2">
      <c r="A81" s="16">
        <v>2</v>
      </c>
      <c r="B81" s="16">
        <v>5</v>
      </c>
      <c r="C81" s="16">
        <v>3</v>
      </c>
      <c r="D81" s="16">
        <v>1</v>
      </c>
      <c r="E81" s="16">
        <v>1</v>
      </c>
      <c r="F81" s="16">
        <v>1</v>
      </c>
      <c r="G81" s="19" t="s">
        <v>71</v>
      </c>
      <c r="H81" s="16">
        <v>52</v>
      </c>
      <c r="I81" s="21"/>
      <c r="J81" s="21"/>
    </row>
    <row r="82" spans="1:10" ht="20.25" customHeight="1" x14ac:dyDescent="0.2">
      <c r="A82" s="16">
        <v>2</v>
      </c>
      <c r="B82" s="16">
        <v>5</v>
      </c>
      <c r="C82" s="16">
        <v>3</v>
      </c>
      <c r="D82" s="16">
        <v>1</v>
      </c>
      <c r="E82" s="16">
        <v>1</v>
      </c>
      <c r="F82" s="16">
        <v>2</v>
      </c>
      <c r="G82" s="19" t="s">
        <v>72</v>
      </c>
      <c r="H82" s="16">
        <v>53</v>
      </c>
      <c r="I82" s="21"/>
      <c r="J82" s="21"/>
    </row>
    <row r="83" spans="1:10" ht="28.5" customHeight="1" x14ac:dyDescent="0.2">
      <c r="A83" s="16">
        <v>2</v>
      </c>
      <c r="B83" s="16">
        <v>5</v>
      </c>
      <c r="C83" s="16">
        <v>3</v>
      </c>
      <c r="D83" s="16">
        <v>2</v>
      </c>
      <c r="E83" s="16"/>
      <c r="F83" s="16"/>
      <c r="G83" s="19" t="s">
        <v>73</v>
      </c>
      <c r="H83" s="16">
        <v>54</v>
      </c>
      <c r="I83" s="20">
        <f>I84+I85</f>
        <v>0</v>
      </c>
      <c r="J83" s="20">
        <f>J84+J85</f>
        <v>0</v>
      </c>
    </row>
    <row r="84" spans="1:10" ht="20.25" customHeight="1" x14ac:dyDescent="0.2">
      <c r="A84" s="16">
        <v>2</v>
      </c>
      <c r="B84" s="16">
        <v>5</v>
      </c>
      <c r="C84" s="16">
        <v>3</v>
      </c>
      <c r="D84" s="16">
        <v>2</v>
      </c>
      <c r="E84" s="16">
        <v>1</v>
      </c>
      <c r="F84" s="16">
        <v>1</v>
      </c>
      <c r="G84" s="19" t="s">
        <v>74</v>
      </c>
      <c r="H84" s="16">
        <v>55</v>
      </c>
      <c r="I84" s="21"/>
      <c r="J84" s="21"/>
    </row>
    <row r="85" spans="1:10" ht="20.25" customHeight="1" x14ac:dyDescent="0.2">
      <c r="A85" s="16">
        <v>2</v>
      </c>
      <c r="B85" s="16">
        <v>5</v>
      </c>
      <c r="C85" s="16">
        <v>3</v>
      </c>
      <c r="D85" s="16">
        <v>2</v>
      </c>
      <c r="E85" s="16">
        <v>1</v>
      </c>
      <c r="F85" s="16">
        <v>2</v>
      </c>
      <c r="G85" s="19" t="s">
        <v>75</v>
      </c>
      <c r="H85" s="16">
        <v>56</v>
      </c>
      <c r="I85" s="21"/>
      <c r="J85" s="21"/>
    </row>
    <row r="86" spans="1:10" ht="20.25" customHeight="1" x14ac:dyDescent="0.2">
      <c r="A86" s="15">
        <v>2</v>
      </c>
      <c r="B86" s="15">
        <v>7</v>
      </c>
      <c r="C86" s="16"/>
      <c r="D86" s="16"/>
      <c r="E86" s="16"/>
      <c r="F86" s="16"/>
      <c r="G86" s="17" t="s">
        <v>76</v>
      </c>
      <c r="H86" s="15">
        <v>57</v>
      </c>
      <c r="I86" s="18">
        <f>I87+I90+I91</f>
        <v>11425.7</v>
      </c>
      <c r="J86" s="18">
        <f>J87+J90+J91</f>
        <v>10227.5</v>
      </c>
    </row>
    <row r="87" spans="1:10" ht="24" customHeight="1" x14ac:dyDescent="0.2">
      <c r="A87" s="16">
        <v>2</v>
      </c>
      <c r="B87" s="16">
        <v>7</v>
      </c>
      <c r="C87" s="16">
        <v>2</v>
      </c>
      <c r="D87" s="16">
        <v>1</v>
      </c>
      <c r="E87" s="16"/>
      <c r="F87" s="16"/>
      <c r="G87" s="19" t="s">
        <v>77</v>
      </c>
      <c r="H87" s="16">
        <v>58</v>
      </c>
      <c r="I87" s="20">
        <f>I88+I89</f>
        <v>10858.2</v>
      </c>
      <c r="J87" s="20">
        <f>J88+J89</f>
        <v>9841.5</v>
      </c>
    </row>
    <row r="88" spans="1:10" ht="12" customHeight="1" x14ac:dyDescent="0.2">
      <c r="A88" s="16">
        <v>2</v>
      </c>
      <c r="B88" s="16">
        <v>7</v>
      </c>
      <c r="C88" s="16">
        <v>2</v>
      </c>
      <c r="D88" s="16">
        <v>1</v>
      </c>
      <c r="E88" s="16">
        <v>1</v>
      </c>
      <c r="F88" s="16">
        <v>1</v>
      </c>
      <c r="G88" s="19" t="s">
        <v>78</v>
      </c>
      <c r="H88" s="16">
        <v>59</v>
      </c>
      <c r="I88" s="21">
        <v>4859.6000000000004</v>
      </c>
      <c r="J88" s="21">
        <v>4589.6000000000004</v>
      </c>
    </row>
    <row r="89" spans="1:10" ht="12" customHeight="1" x14ac:dyDescent="0.2">
      <c r="A89" s="16">
        <v>2</v>
      </c>
      <c r="B89" s="16">
        <v>7</v>
      </c>
      <c r="C89" s="16">
        <v>2</v>
      </c>
      <c r="D89" s="16">
        <v>1</v>
      </c>
      <c r="E89" s="16">
        <v>1</v>
      </c>
      <c r="F89" s="16">
        <v>2</v>
      </c>
      <c r="G89" s="19" t="s">
        <v>79</v>
      </c>
      <c r="H89" s="16">
        <v>60</v>
      </c>
      <c r="I89" s="21">
        <v>5998.6</v>
      </c>
      <c r="J89" s="21">
        <v>5251.9</v>
      </c>
    </row>
    <row r="90" spans="1:10" ht="12" customHeight="1" x14ac:dyDescent="0.2">
      <c r="A90" s="16">
        <v>2</v>
      </c>
      <c r="B90" s="16">
        <v>7</v>
      </c>
      <c r="C90" s="16">
        <v>2</v>
      </c>
      <c r="D90" s="16">
        <v>2</v>
      </c>
      <c r="E90" s="16">
        <v>1</v>
      </c>
      <c r="F90" s="16">
        <v>1</v>
      </c>
      <c r="G90" s="19" t="s">
        <v>80</v>
      </c>
      <c r="H90" s="16">
        <v>61</v>
      </c>
      <c r="I90" s="21"/>
      <c r="J90" s="21"/>
    </row>
    <row r="91" spans="1:10" ht="12" customHeight="1" x14ac:dyDescent="0.2">
      <c r="A91" s="16">
        <v>2</v>
      </c>
      <c r="B91" s="16">
        <v>7</v>
      </c>
      <c r="C91" s="16">
        <v>3</v>
      </c>
      <c r="D91" s="16"/>
      <c r="E91" s="16"/>
      <c r="F91" s="16"/>
      <c r="G91" s="19" t="s">
        <v>81</v>
      </c>
      <c r="H91" s="16">
        <v>62</v>
      </c>
      <c r="I91" s="20">
        <f>I92+I93</f>
        <v>567.5</v>
      </c>
      <c r="J91" s="20">
        <f>J92+J93</f>
        <v>386</v>
      </c>
    </row>
    <row r="92" spans="1:10" ht="14.25" customHeight="1" x14ac:dyDescent="0.2">
      <c r="A92" s="16">
        <v>2</v>
      </c>
      <c r="B92" s="16">
        <v>7</v>
      </c>
      <c r="C92" s="16">
        <v>3</v>
      </c>
      <c r="D92" s="16">
        <v>1</v>
      </c>
      <c r="E92" s="16">
        <v>1</v>
      </c>
      <c r="F92" s="16">
        <v>1</v>
      </c>
      <c r="G92" s="19" t="s">
        <v>82</v>
      </c>
      <c r="H92" s="16">
        <v>63</v>
      </c>
      <c r="I92" s="21">
        <v>567.5</v>
      </c>
      <c r="J92" s="21">
        <v>386</v>
      </c>
    </row>
    <row r="93" spans="1:10" ht="18.75" customHeight="1" x14ac:dyDescent="0.2">
      <c r="A93" s="16">
        <v>2</v>
      </c>
      <c r="B93" s="16">
        <v>7</v>
      </c>
      <c r="C93" s="16">
        <v>3</v>
      </c>
      <c r="D93" s="16">
        <v>1</v>
      </c>
      <c r="E93" s="16">
        <v>1</v>
      </c>
      <c r="F93" s="16">
        <v>2</v>
      </c>
      <c r="G93" s="19" t="s">
        <v>83</v>
      </c>
      <c r="H93" s="16">
        <v>64</v>
      </c>
      <c r="I93" s="21"/>
      <c r="J93" s="21"/>
    </row>
    <row r="94" spans="1:10" ht="12" customHeight="1" x14ac:dyDescent="0.2">
      <c r="A94" s="15">
        <v>2</v>
      </c>
      <c r="B94" s="15">
        <v>8</v>
      </c>
      <c r="C94" s="16"/>
      <c r="D94" s="16"/>
      <c r="E94" s="16"/>
      <c r="F94" s="16"/>
      <c r="G94" s="17" t="s">
        <v>84</v>
      </c>
      <c r="H94" s="15">
        <v>65</v>
      </c>
      <c r="I94" s="18">
        <f>I95+I99</f>
        <v>8077.9</v>
      </c>
      <c r="J94" s="18">
        <f>J95+J99</f>
        <v>5443.5</v>
      </c>
    </row>
    <row r="95" spans="1:10" ht="20.25" customHeight="1" x14ac:dyDescent="0.2">
      <c r="A95" s="16">
        <v>2</v>
      </c>
      <c r="B95" s="16">
        <v>8</v>
      </c>
      <c r="C95" s="16">
        <v>1</v>
      </c>
      <c r="D95" s="16">
        <v>1</v>
      </c>
      <c r="E95" s="16"/>
      <c r="F95" s="16"/>
      <c r="G95" s="19" t="s">
        <v>85</v>
      </c>
      <c r="H95" s="16">
        <v>66</v>
      </c>
      <c r="I95" s="20">
        <f>I96+I97+I98</f>
        <v>5358</v>
      </c>
      <c r="J95" s="20">
        <f>J96+J97+J98</f>
        <v>3978.8999999999996</v>
      </c>
    </row>
    <row r="96" spans="1:10" ht="12" customHeight="1" x14ac:dyDescent="0.2">
      <c r="A96" s="16">
        <v>2</v>
      </c>
      <c r="B96" s="16">
        <v>8</v>
      </c>
      <c r="C96" s="16">
        <v>1</v>
      </c>
      <c r="D96" s="16">
        <v>1</v>
      </c>
      <c r="E96" s="16">
        <v>1</v>
      </c>
      <c r="F96" s="16">
        <v>1</v>
      </c>
      <c r="G96" s="19" t="s">
        <v>86</v>
      </c>
      <c r="H96" s="16">
        <v>67</v>
      </c>
      <c r="I96" s="21">
        <v>20</v>
      </c>
      <c r="J96" s="21">
        <v>11.2</v>
      </c>
    </row>
    <row r="97" spans="1:10" ht="20.25" customHeight="1" x14ac:dyDescent="0.2">
      <c r="A97" s="16">
        <v>2</v>
      </c>
      <c r="B97" s="16">
        <v>8</v>
      </c>
      <c r="C97" s="16">
        <v>1</v>
      </c>
      <c r="D97" s="16">
        <v>1</v>
      </c>
      <c r="E97" s="16">
        <v>1</v>
      </c>
      <c r="F97" s="16">
        <v>2</v>
      </c>
      <c r="G97" s="19" t="s">
        <v>87</v>
      </c>
      <c r="H97" s="16">
        <v>68</v>
      </c>
      <c r="I97" s="21">
        <v>5338</v>
      </c>
      <c r="J97" s="21">
        <v>3967.7</v>
      </c>
    </row>
    <row r="98" spans="1:10" ht="12" customHeight="1" x14ac:dyDescent="0.2">
      <c r="A98" s="16">
        <v>2</v>
      </c>
      <c r="B98" s="16">
        <v>8</v>
      </c>
      <c r="C98" s="16">
        <v>1</v>
      </c>
      <c r="D98" s="16">
        <v>1</v>
      </c>
      <c r="E98" s="16">
        <v>1</v>
      </c>
      <c r="F98" s="16">
        <v>3</v>
      </c>
      <c r="G98" s="19" t="s">
        <v>88</v>
      </c>
      <c r="H98" s="16">
        <v>69</v>
      </c>
      <c r="I98" s="21"/>
      <c r="J98" s="21"/>
    </row>
    <row r="99" spans="1:10" ht="15.75" customHeight="1" x14ac:dyDescent="0.2">
      <c r="A99" s="16">
        <v>2</v>
      </c>
      <c r="B99" s="16">
        <v>8</v>
      </c>
      <c r="C99" s="16">
        <v>1</v>
      </c>
      <c r="D99" s="16">
        <v>2</v>
      </c>
      <c r="E99" s="16">
        <v>1</v>
      </c>
      <c r="F99" s="16">
        <v>1</v>
      </c>
      <c r="G99" s="19" t="s">
        <v>89</v>
      </c>
      <c r="H99" s="16">
        <v>70</v>
      </c>
      <c r="I99" s="21">
        <v>2719.9</v>
      </c>
      <c r="J99" s="21">
        <v>1464.6</v>
      </c>
    </row>
    <row r="100" spans="1:10" ht="42" customHeight="1" x14ac:dyDescent="0.2">
      <c r="A100" s="15">
        <v>3</v>
      </c>
      <c r="B100" s="15">
        <v>1</v>
      </c>
      <c r="C100" s="15"/>
      <c r="D100" s="15"/>
      <c r="E100" s="15"/>
      <c r="F100" s="15"/>
      <c r="G100" s="17" t="s">
        <v>90</v>
      </c>
      <c r="H100" s="15">
        <v>71</v>
      </c>
      <c r="I100" s="18">
        <f>I101+I119+I124+I126+I128</f>
        <v>30550.000000000004</v>
      </c>
      <c r="J100" s="18">
        <f>J101+J119+J124+J126+J128</f>
        <v>15215.699999999999</v>
      </c>
    </row>
    <row r="101" spans="1:10" ht="30.75" customHeight="1" x14ac:dyDescent="0.2">
      <c r="A101" s="16">
        <v>3</v>
      </c>
      <c r="B101" s="16">
        <v>1</v>
      </c>
      <c r="C101" s="16">
        <v>1</v>
      </c>
      <c r="D101" s="16"/>
      <c r="E101" s="16"/>
      <c r="F101" s="16"/>
      <c r="G101" s="19" t="s">
        <v>91</v>
      </c>
      <c r="H101" s="16">
        <v>72</v>
      </c>
      <c r="I101" s="20">
        <f>I102+I104+I108+I113+I117</f>
        <v>29909.100000000002</v>
      </c>
      <c r="J101" s="20">
        <f>J102+J104+J108+J113+J117</f>
        <v>14905.9</v>
      </c>
    </row>
    <row r="102" spans="1:10" ht="12" customHeight="1" x14ac:dyDescent="0.2">
      <c r="A102" s="16">
        <v>3</v>
      </c>
      <c r="B102" s="16">
        <v>1</v>
      </c>
      <c r="C102" s="16">
        <v>1</v>
      </c>
      <c r="D102" s="16">
        <v>1</v>
      </c>
      <c r="E102" s="16"/>
      <c r="F102" s="16"/>
      <c r="G102" s="19" t="s">
        <v>92</v>
      </c>
      <c r="H102" s="16">
        <v>73</v>
      </c>
      <c r="I102" s="20">
        <f>I103</f>
        <v>0</v>
      </c>
      <c r="J102" s="20">
        <f>J103</f>
        <v>0</v>
      </c>
    </row>
    <row r="103" spans="1:10" ht="12" customHeight="1" x14ac:dyDescent="0.2">
      <c r="A103" s="16">
        <v>3</v>
      </c>
      <c r="B103" s="16">
        <v>1</v>
      </c>
      <c r="C103" s="16">
        <v>1</v>
      </c>
      <c r="D103" s="16">
        <v>1</v>
      </c>
      <c r="E103" s="16">
        <v>1</v>
      </c>
      <c r="F103" s="16">
        <v>1</v>
      </c>
      <c r="G103" s="19" t="s">
        <v>92</v>
      </c>
      <c r="H103" s="16">
        <v>74</v>
      </c>
      <c r="I103" s="21"/>
      <c r="J103" s="21"/>
    </row>
    <row r="104" spans="1:10" ht="20.25" customHeight="1" x14ac:dyDescent="0.2">
      <c r="A104" s="16">
        <v>3</v>
      </c>
      <c r="B104" s="16">
        <v>1</v>
      </c>
      <c r="C104" s="16">
        <v>1</v>
      </c>
      <c r="D104" s="16">
        <v>2</v>
      </c>
      <c r="E104" s="16"/>
      <c r="F104" s="16"/>
      <c r="G104" s="19" t="s">
        <v>93</v>
      </c>
      <c r="H104" s="16">
        <v>75</v>
      </c>
      <c r="I104" s="20">
        <f>I105+I106+I107</f>
        <v>27121.4</v>
      </c>
      <c r="J104" s="20">
        <f>J105+J106+J107</f>
        <v>13079.8</v>
      </c>
    </row>
    <row r="105" spans="1:10" ht="16.5" customHeight="1" x14ac:dyDescent="0.2">
      <c r="A105" s="16">
        <v>3</v>
      </c>
      <c r="B105" s="16">
        <v>1</v>
      </c>
      <c r="C105" s="16">
        <v>1</v>
      </c>
      <c r="D105" s="16">
        <v>2</v>
      </c>
      <c r="E105" s="16">
        <v>1</v>
      </c>
      <c r="F105" s="16">
        <v>1</v>
      </c>
      <c r="G105" s="19" t="s">
        <v>94</v>
      </c>
      <c r="H105" s="16">
        <v>76</v>
      </c>
      <c r="I105" s="21">
        <v>763.4</v>
      </c>
      <c r="J105" s="21">
        <v>612</v>
      </c>
    </row>
    <row r="106" spans="1:10" ht="23.25" customHeight="1" x14ac:dyDescent="0.2">
      <c r="A106" s="16">
        <v>3</v>
      </c>
      <c r="B106" s="16">
        <v>1</v>
      </c>
      <c r="C106" s="16">
        <v>1</v>
      </c>
      <c r="D106" s="16">
        <v>2</v>
      </c>
      <c r="E106" s="16">
        <v>1</v>
      </c>
      <c r="F106" s="16">
        <v>2</v>
      </c>
      <c r="G106" s="19" t="s">
        <v>95</v>
      </c>
      <c r="H106" s="16">
        <v>77</v>
      </c>
      <c r="I106" s="21">
        <v>7479.2</v>
      </c>
      <c r="J106" s="21">
        <v>5494.4</v>
      </c>
    </row>
    <row r="107" spans="1:10" ht="26.25" customHeight="1" x14ac:dyDescent="0.2">
      <c r="A107" s="16">
        <v>3</v>
      </c>
      <c r="B107" s="16">
        <v>1</v>
      </c>
      <c r="C107" s="16">
        <v>1</v>
      </c>
      <c r="D107" s="16">
        <v>2</v>
      </c>
      <c r="E107" s="16">
        <v>1</v>
      </c>
      <c r="F107" s="16">
        <v>3</v>
      </c>
      <c r="G107" s="19" t="s">
        <v>96</v>
      </c>
      <c r="H107" s="16">
        <v>78</v>
      </c>
      <c r="I107" s="21">
        <v>18878.8</v>
      </c>
      <c r="J107" s="21">
        <v>6973.4</v>
      </c>
    </row>
    <row r="108" spans="1:10" ht="20.25" customHeight="1" x14ac:dyDescent="0.2">
      <c r="A108" s="16">
        <v>3</v>
      </c>
      <c r="B108" s="16">
        <v>1</v>
      </c>
      <c r="C108" s="16">
        <v>1</v>
      </c>
      <c r="D108" s="16">
        <v>3</v>
      </c>
      <c r="E108" s="16"/>
      <c r="F108" s="16"/>
      <c r="G108" s="19" t="s">
        <v>97</v>
      </c>
      <c r="H108" s="16">
        <v>79</v>
      </c>
      <c r="I108" s="20">
        <f>I109+I110+I111+I112</f>
        <v>1981.5</v>
      </c>
      <c r="J108" s="20">
        <f>J109+J110+J111+J112</f>
        <v>1166.1000000000001</v>
      </c>
    </row>
    <row r="109" spans="1:10" ht="25.5" customHeight="1" x14ac:dyDescent="0.2">
      <c r="A109" s="16">
        <v>3</v>
      </c>
      <c r="B109" s="16">
        <v>1</v>
      </c>
      <c r="C109" s="16">
        <v>1</v>
      </c>
      <c r="D109" s="16">
        <v>3</v>
      </c>
      <c r="E109" s="16">
        <v>1</v>
      </c>
      <c r="F109" s="16">
        <v>1</v>
      </c>
      <c r="G109" s="19" t="s">
        <v>98</v>
      </c>
      <c r="H109" s="16">
        <v>80</v>
      </c>
      <c r="I109" s="21">
        <v>442.6</v>
      </c>
      <c r="J109" s="21">
        <v>84.2</v>
      </c>
    </row>
    <row r="110" spans="1:10" ht="23.25" customHeight="1" x14ac:dyDescent="0.2">
      <c r="A110" s="16">
        <v>3</v>
      </c>
      <c r="B110" s="16">
        <v>1</v>
      </c>
      <c r="C110" s="16">
        <v>1</v>
      </c>
      <c r="D110" s="16">
        <v>3</v>
      </c>
      <c r="E110" s="16">
        <v>1</v>
      </c>
      <c r="F110" s="16">
        <v>2</v>
      </c>
      <c r="G110" s="19" t="s">
        <v>99</v>
      </c>
      <c r="H110" s="16">
        <v>81</v>
      </c>
      <c r="I110" s="21">
        <v>1206.4000000000001</v>
      </c>
      <c r="J110" s="21">
        <v>805.1</v>
      </c>
    </row>
    <row r="111" spans="1:10" ht="21.75" customHeight="1" x14ac:dyDescent="0.2">
      <c r="A111" s="16">
        <v>3</v>
      </c>
      <c r="B111" s="16">
        <v>1</v>
      </c>
      <c r="C111" s="16">
        <v>1</v>
      </c>
      <c r="D111" s="16">
        <v>3</v>
      </c>
      <c r="E111" s="16">
        <v>1</v>
      </c>
      <c r="F111" s="16">
        <v>3</v>
      </c>
      <c r="G111" s="19" t="s">
        <v>100</v>
      </c>
      <c r="H111" s="16">
        <v>82</v>
      </c>
      <c r="I111" s="21">
        <v>6.5</v>
      </c>
      <c r="J111" s="21">
        <v>6.5</v>
      </c>
    </row>
    <row r="112" spans="1:10" ht="21.75" customHeight="1" x14ac:dyDescent="0.2">
      <c r="A112" s="16">
        <v>3</v>
      </c>
      <c r="B112" s="16">
        <v>1</v>
      </c>
      <c r="C112" s="16">
        <v>1</v>
      </c>
      <c r="D112" s="16">
        <v>3</v>
      </c>
      <c r="E112" s="16">
        <v>1</v>
      </c>
      <c r="F112" s="16">
        <v>4</v>
      </c>
      <c r="G112" s="19" t="s">
        <v>101</v>
      </c>
      <c r="H112" s="16">
        <v>83</v>
      </c>
      <c r="I112" s="21">
        <v>326</v>
      </c>
      <c r="J112" s="21">
        <v>270.3</v>
      </c>
    </row>
    <row r="113" spans="1:10" ht="20.25" customHeight="1" x14ac:dyDescent="0.2">
      <c r="A113" s="16">
        <v>3</v>
      </c>
      <c r="B113" s="16">
        <v>1</v>
      </c>
      <c r="C113" s="16">
        <v>1</v>
      </c>
      <c r="D113" s="16">
        <v>4</v>
      </c>
      <c r="E113" s="16"/>
      <c r="F113" s="16"/>
      <c r="G113" s="19" t="s">
        <v>102</v>
      </c>
      <c r="H113" s="16">
        <v>84</v>
      </c>
      <c r="I113" s="20">
        <f>I114+I115+I116</f>
        <v>0</v>
      </c>
      <c r="J113" s="20">
        <f>J114+J115+J116</f>
        <v>0</v>
      </c>
    </row>
    <row r="114" spans="1:10" ht="12" customHeight="1" x14ac:dyDescent="0.2">
      <c r="A114" s="16">
        <v>3</v>
      </c>
      <c r="B114" s="16">
        <v>1</v>
      </c>
      <c r="C114" s="16">
        <v>1</v>
      </c>
      <c r="D114" s="16">
        <v>4</v>
      </c>
      <c r="E114" s="16">
        <v>1</v>
      </c>
      <c r="F114" s="16">
        <v>1</v>
      </c>
      <c r="G114" s="19" t="s">
        <v>103</v>
      </c>
      <c r="H114" s="16">
        <v>85</v>
      </c>
      <c r="I114" s="21"/>
      <c r="J114" s="21"/>
    </row>
    <row r="115" spans="1:10" ht="25.5" customHeight="1" x14ac:dyDescent="0.2">
      <c r="A115" s="16">
        <v>3</v>
      </c>
      <c r="B115" s="16">
        <v>1</v>
      </c>
      <c r="C115" s="16">
        <v>1</v>
      </c>
      <c r="D115" s="16">
        <v>4</v>
      </c>
      <c r="E115" s="16">
        <v>1</v>
      </c>
      <c r="F115" s="16">
        <v>2</v>
      </c>
      <c r="G115" s="19" t="s">
        <v>104</v>
      </c>
      <c r="H115" s="16">
        <v>86</v>
      </c>
      <c r="I115" s="21"/>
      <c r="J115" s="21"/>
    </row>
    <row r="116" spans="1:10" ht="18" customHeight="1" x14ac:dyDescent="0.2">
      <c r="A116" s="16">
        <v>3</v>
      </c>
      <c r="B116" s="16">
        <v>1</v>
      </c>
      <c r="C116" s="16">
        <v>1</v>
      </c>
      <c r="D116" s="16">
        <v>4</v>
      </c>
      <c r="E116" s="16">
        <v>1</v>
      </c>
      <c r="F116" s="16">
        <v>3</v>
      </c>
      <c r="G116" s="19" t="s">
        <v>105</v>
      </c>
      <c r="H116" s="16">
        <v>87</v>
      </c>
      <c r="I116" s="21"/>
      <c r="J116" s="21"/>
    </row>
    <row r="117" spans="1:10" ht="24.75" customHeight="1" x14ac:dyDescent="0.2">
      <c r="A117" s="16">
        <v>3</v>
      </c>
      <c r="B117" s="16">
        <v>1</v>
      </c>
      <c r="C117" s="16">
        <v>1</v>
      </c>
      <c r="D117" s="16">
        <v>5</v>
      </c>
      <c r="E117" s="16"/>
      <c r="F117" s="16"/>
      <c r="G117" s="19" t="s">
        <v>106</v>
      </c>
      <c r="H117" s="16">
        <v>88</v>
      </c>
      <c r="I117" s="20">
        <f>I118</f>
        <v>806.2</v>
      </c>
      <c r="J117" s="20">
        <f>J118</f>
        <v>660</v>
      </c>
    </row>
    <row r="118" spans="1:10" ht="25.5" customHeight="1" x14ac:dyDescent="0.2">
      <c r="A118" s="16">
        <v>3</v>
      </c>
      <c r="B118" s="16">
        <v>1</v>
      </c>
      <c r="C118" s="16">
        <v>1</v>
      </c>
      <c r="D118" s="16">
        <v>5</v>
      </c>
      <c r="E118" s="16">
        <v>1</v>
      </c>
      <c r="F118" s="16">
        <v>1</v>
      </c>
      <c r="G118" s="19" t="s">
        <v>107</v>
      </c>
      <c r="H118" s="16">
        <v>89</v>
      </c>
      <c r="I118" s="21">
        <v>806.2</v>
      </c>
      <c r="J118" s="21">
        <v>660</v>
      </c>
    </row>
    <row r="119" spans="1:10" ht="25.5" customHeight="1" x14ac:dyDescent="0.2">
      <c r="A119" s="16">
        <v>3</v>
      </c>
      <c r="B119" s="16">
        <v>1</v>
      </c>
      <c r="C119" s="16">
        <v>2</v>
      </c>
      <c r="D119" s="16"/>
      <c r="E119" s="16"/>
      <c r="F119" s="16"/>
      <c r="G119" s="19" t="s">
        <v>108</v>
      </c>
      <c r="H119" s="16">
        <v>90</v>
      </c>
      <c r="I119" s="20">
        <f>I120+I121+I122+I123</f>
        <v>640.9</v>
      </c>
      <c r="J119" s="20">
        <f>J120+J121+J122+J123</f>
        <v>309.8</v>
      </c>
    </row>
    <row r="120" spans="1:10" ht="36" customHeight="1" x14ac:dyDescent="0.2">
      <c r="A120" s="16">
        <v>3</v>
      </c>
      <c r="B120" s="16">
        <v>1</v>
      </c>
      <c r="C120" s="16">
        <v>2</v>
      </c>
      <c r="D120" s="16">
        <v>1</v>
      </c>
      <c r="E120" s="16">
        <v>1</v>
      </c>
      <c r="F120" s="16">
        <v>2</v>
      </c>
      <c r="G120" s="19" t="s">
        <v>109</v>
      </c>
      <c r="H120" s="16">
        <v>91</v>
      </c>
      <c r="I120" s="21">
        <v>200</v>
      </c>
      <c r="J120" s="21">
        <v>87.3</v>
      </c>
    </row>
    <row r="121" spans="1:10" ht="12" customHeight="1" x14ac:dyDescent="0.2">
      <c r="A121" s="16">
        <v>3</v>
      </c>
      <c r="B121" s="16">
        <v>1</v>
      </c>
      <c r="C121" s="16">
        <v>2</v>
      </c>
      <c r="D121" s="16">
        <v>1</v>
      </c>
      <c r="E121" s="16">
        <v>1</v>
      </c>
      <c r="F121" s="16">
        <v>3</v>
      </c>
      <c r="G121" s="19" t="s">
        <v>110</v>
      </c>
      <c r="H121" s="16">
        <v>92</v>
      </c>
      <c r="I121" s="21"/>
      <c r="J121" s="21"/>
    </row>
    <row r="122" spans="1:10" ht="22.5" customHeight="1" x14ac:dyDescent="0.2">
      <c r="A122" s="16">
        <v>3</v>
      </c>
      <c r="B122" s="16">
        <v>1</v>
      </c>
      <c r="C122" s="16">
        <v>2</v>
      </c>
      <c r="D122" s="16">
        <v>1</v>
      </c>
      <c r="E122" s="16">
        <v>1</v>
      </c>
      <c r="F122" s="16">
        <v>4</v>
      </c>
      <c r="G122" s="19" t="s">
        <v>111</v>
      </c>
      <c r="H122" s="16">
        <v>93</v>
      </c>
      <c r="I122" s="21"/>
      <c r="J122" s="21"/>
    </row>
    <row r="123" spans="1:10" ht="24" customHeight="1" x14ac:dyDescent="0.2">
      <c r="A123" s="16">
        <v>3</v>
      </c>
      <c r="B123" s="16">
        <v>1</v>
      </c>
      <c r="C123" s="16">
        <v>2</v>
      </c>
      <c r="D123" s="16">
        <v>1</v>
      </c>
      <c r="E123" s="16">
        <v>1</v>
      </c>
      <c r="F123" s="16">
        <v>5</v>
      </c>
      <c r="G123" s="19" t="s">
        <v>112</v>
      </c>
      <c r="H123" s="16">
        <v>94</v>
      </c>
      <c r="I123" s="21">
        <v>440.9</v>
      </c>
      <c r="J123" s="21">
        <v>222.5</v>
      </c>
    </row>
    <row r="124" spans="1:10" ht="12" customHeight="1" x14ac:dyDescent="0.2">
      <c r="A124" s="16">
        <v>3</v>
      </c>
      <c r="B124" s="16">
        <v>1</v>
      </c>
      <c r="C124" s="16">
        <v>3</v>
      </c>
      <c r="D124" s="16"/>
      <c r="E124" s="16"/>
      <c r="F124" s="16"/>
      <c r="G124" s="19" t="s">
        <v>113</v>
      </c>
      <c r="H124" s="16">
        <v>95</v>
      </c>
      <c r="I124" s="20">
        <f>I125</f>
        <v>0</v>
      </c>
      <c r="J124" s="20">
        <f>J125</f>
        <v>0</v>
      </c>
    </row>
    <row r="125" spans="1:10" ht="12" customHeight="1" x14ac:dyDescent="0.2">
      <c r="A125" s="16">
        <v>3</v>
      </c>
      <c r="B125" s="16">
        <v>1</v>
      </c>
      <c r="C125" s="16">
        <v>3</v>
      </c>
      <c r="D125" s="16">
        <v>2</v>
      </c>
      <c r="E125" s="16">
        <v>1</v>
      </c>
      <c r="F125" s="16">
        <v>6</v>
      </c>
      <c r="G125" s="19" t="s">
        <v>114</v>
      </c>
      <c r="H125" s="16">
        <v>96</v>
      </c>
      <c r="I125" s="21"/>
      <c r="J125" s="21"/>
    </row>
    <row r="126" spans="1:10" ht="23.25" customHeight="1" x14ac:dyDescent="0.2">
      <c r="A126" s="16">
        <v>3</v>
      </c>
      <c r="B126" s="16">
        <v>1</v>
      </c>
      <c r="C126" s="16">
        <v>4</v>
      </c>
      <c r="D126" s="16"/>
      <c r="E126" s="16"/>
      <c r="F126" s="16"/>
      <c r="G126" s="19" t="s">
        <v>115</v>
      </c>
      <c r="H126" s="16">
        <v>97</v>
      </c>
      <c r="I126" s="20">
        <f>I127</f>
        <v>0</v>
      </c>
      <c r="J126" s="20">
        <f>J127</f>
        <v>0</v>
      </c>
    </row>
    <row r="127" spans="1:10" ht="23.25" customHeight="1" x14ac:dyDescent="0.2">
      <c r="A127" s="16">
        <v>3</v>
      </c>
      <c r="B127" s="16">
        <v>1</v>
      </c>
      <c r="C127" s="16">
        <v>4</v>
      </c>
      <c r="D127" s="16">
        <v>1</v>
      </c>
      <c r="E127" s="16">
        <v>1</v>
      </c>
      <c r="F127" s="16">
        <v>1</v>
      </c>
      <c r="G127" s="19" t="s">
        <v>115</v>
      </c>
      <c r="H127" s="16">
        <v>98</v>
      </c>
      <c r="I127" s="21"/>
      <c r="J127" s="21"/>
    </row>
    <row r="128" spans="1:10" ht="35.25" customHeight="1" x14ac:dyDescent="0.2">
      <c r="A128" s="16">
        <v>3</v>
      </c>
      <c r="B128" s="16">
        <v>1</v>
      </c>
      <c r="C128" s="16">
        <v>5</v>
      </c>
      <c r="D128" s="16"/>
      <c r="E128" s="16"/>
      <c r="F128" s="16"/>
      <c r="G128" s="19" t="s">
        <v>116</v>
      </c>
      <c r="H128" s="16">
        <v>99</v>
      </c>
      <c r="I128" s="20">
        <f>(I129+I130+I131)</f>
        <v>0</v>
      </c>
      <c r="J128" s="20">
        <f>(J129+J130+J131)</f>
        <v>0</v>
      </c>
    </row>
    <row r="129" spans="1:10" ht="21.75" customHeight="1" x14ac:dyDescent="0.2">
      <c r="A129" s="16">
        <v>3</v>
      </c>
      <c r="B129" s="16">
        <v>1</v>
      </c>
      <c r="C129" s="16">
        <v>5</v>
      </c>
      <c r="D129" s="16">
        <v>1</v>
      </c>
      <c r="E129" s="16">
        <v>1</v>
      </c>
      <c r="F129" s="16">
        <v>1</v>
      </c>
      <c r="G129" s="19" t="s">
        <v>117</v>
      </c>
      <c r="H129" s="16">
        <v>100</v>
      </c>
      <c r="I129" s="21"/>
      <c r="J129" s="21"/>
    </row>
    <row r="130" spans="1:10" ht="21" customHeight="1" x14ac:dyDescent="0.2">
      <c r="A130" s="16">
        <v>3</v>
      </c>
      <c r="B130" s="16">
        <v>1</v>
      </c>
      <c r="C130" s="16">
        <v>5</v>
      </c>
      <c r="D130" s="16">
        <v>1</v>
      </c>
      <c r="E130" s="16">
        <v>1</v>
      </c>
      <c r="F130" s="16">
        <v>2</v>
      </c>
      <c r="G130" s="19" t="s">
        <v>118</v>
      </c>
      <c r="H130" s="16">
        <v>101</v>
      </c>
      <c r="I130" s="21"/>
      <c r="J130" s="21"/>
    </row>
    <row r="131" spans="1:10" ht="25.5" customHeight="1" x14ac:dyDescent="0.2">
      <c r="A131" s="16">
        <v>3</v>
      </c>
      <c r="B131" s="16">
        <v>1</v>
      </c>
      <c r="C131" s="16">
        <v>5</v>
      </c>
      <c r="D131" s="16">
        <v>1</v>
      </c>
      <c r="E131" s="16">
        <v>1</v>
      </c>
      <c r="F131" s="16">
        <v>3</v>
      </c>
      <c r="G131" s="19" t="s">
        <v>119</v>
      </c>
      <c r="H131" s="16">
        <v>102</v>
      </c>
      <c r="I131" s="21"/>
      <c r="J131" s="21"/>
    </row>
    <row r="132" spans="1:10" ht="15.75" customHeight="1" x14ac:dyDescent="0.2">
      <c r="A132" s="15"/>
      <c r="B132" s="15"/>
      <c r="C132" s="15"/>
      <c r="D132" s="15"/>
      <c r="E132" s="15"/>
      <c r="F132" s="15"/>
      <c r="G132" s="17" t="s">
        <v>120</v>
      </c>
      <c r="H132" s="15">
        <v>103</v>
      </c>
      <c r="I132" s="18">
        <f>I30+I100</f>
        <v>145656.80000000002</v>
      </c>
      <c r="J132" s="18">
        <f>J30+J100</f>
        <v>110496</v>
      </c>
    </row>
    <row r="133" spans="1:10" ht="40.5" customHeight="1" x14ac:dyDescent="0.2">
      <c r="A133" s="15">
        <v>3</v>
      </c>
      <c r="B133" s="15">
        <v>2</v>
      </c>
      <c r="C133" s="16"/>
      <c r="D133" s="16"/>
      <c r="E133" s="16"/>
      <c r="F133" s="16"/>
      <c r="G133" s="17" t="s">
        <v>121</v>
      </c>
      <c r="H133" s="15">
        <v>104</v>
      </c>
      <c r="I133" s="18">
        <f>I134+I138</f>
        <v>0</v>
      </c>
      <c r="J133" s="18">
        <f>J134+J138</f>
        <v>0</v>
      </c>
    </row>
    <row r="134" spans="1:10" ht="30.75" customHeight="1" x14ac:dyDescent="0.2">
      <c r="A134" s="16">
        <v>3</v>
      </c>
      <c r="B134" s="16">
        <v>2</v>
      </c>
      <c r="C134" s="16">
        <v>1</v>
      </c>
      <c r="D134" s="16"/>
      <c r="E134" s="16"/>
      <c r="F134" s="16"/>
      <c r="G134" s="19" t="s">
        <v>122</v>
      </c>
      <c r="H134" s="16">
        <v>105</v>
      </c>
      <c r="I134" s="20">
        <f>I135+I136+I137</f>
        <v>0</v>
      </c>
      <c r="J134" s="20">
        <f>J135+J136+J137</f>
        <v>0</v>
      </c>
    </row>
    <row r="135" spans="1:10" ht="12" customHeight="1" x14ac:dyDescent="0.2">
      <c r="A135" s="16">
        <v>3</v>
      </c>
      <c r="B135" s="16">
        <v>2</v>
      </c>
      <c r="C135" s="16">
        <v>1</v>
      </c>
      <c r="D135" s="16">
        <v>5</v>
      </c>
      <c r="E135" s="16">
        <v>1</v>
      </c>
      <c r="F135" s="16">
        <v>1</v>
      </c>
      <c r="G135" s="19" t="s">
        <v>123</v>
      </c>
      <c r="H135" s="16">
        <v>106</v>
      </c>
      <c r="I135" s="21"/>
      <c r="J135" s="21"/>
    </row>
    <row r="136" spans="1:10" ht="20.25" customHeight="1" x14ac:dyDescent="0.2">
      <c r="A136" s="16">
        <v>3</v>
      </c>
      <c r="B136" s="16">
        <v>2</v>
      </c>
      <c r="C136" s="16">
        <v>1</v>
      </c>
      <c r="D136" s="16">
        <v>7</v>
      </c>
      <c r="E136" s="16">
        <v>1</v>
      </c>
      <c r="F136" s="16">
        <v>1</v>
      </c>
      <c r="G136" s="19" t="s">
        <v>124</v>
      </c>
      <c r="H136" s="16">
        <v>107</v>
      </c>
      <c r="I136" s="21"/>
      <c r="J136" s="21"/>
    </row>
    <row r="137" spans="1:10" ht="20.25" customHeight="1" x14ac:dyDescent="0.2">
      <c r="A137" s="16">
        <v>3</v>
      </c>
      <c r="B137" s="16">
        <v>2</v>
      </c>
      <c r="C137" s="16">
        <v>1</v>
      </c>
      <c r="D137" s="16">
        <v>7</v>
      </c>
      <c r="E137" s="16">
        <v>1</v>
      </c>
      <c r="F137" s="16">
        <v>2</v>
      </c>
      <c r="G137" s="19" t="s">
        <v>125</v>
      </c>
      <c r="H137" s="16">
        <v>108</v>
      </c>
      <c r="I137" s="21"/>
      <c r="J137" s="21"/>
    </row>
    <row r="138" spans="1:10" ht="30.75" customHeight="1" x14ac:dyDescent="0.2">
      <c r="A138" s="16">
        <v>3</v>
      </c>
      <c r="B138" s="16">
        <v>2</v>
      </c>
      <c r="C138" s="16">
        <v>2</v>
      </c>
      <c r="D138" s="16"/>
      <c r="E138" s="16"/>
      <c r="F138" s="16"/>
      <c r="G138" s="19" t="s">
        <v>126</v>
      </c>
      <c r="H138" s="16">
        <v>109</v>
      </c>
      <c r="I138" s="20">
        <f>I139+I140+I141</f>
        <v>0</v>
      </c>
      <c r="J138" s="20">
        <f>J139+J140+J141</f>
        <v>0</v>
      </c>
    </row>
    <row r="139" spans="1:10" ht="12" customHeight="1" x14ac:dyDescent="0.2">
      <c r="A139" s="16">
        <v>3</v>
      </c>
      <c r="B139" s="16">
        <v>2</v>
      </c>
      <c r="C139" s="16">
        <v>2</v>
      </c>
      <c r="D139" s="16">
        <v>5</v>
      </c>
      <c r="E139" s="16">
        <v>1</v>
      </c>
      <c r="F139" s="16">
        <v>1</v>
      </c>
      <c r="G139" s="19" t="s">
        <v>127</v>
      </c>
      <c r="H139" s="16">
        <v>110</v>
      </c>
      <c r="I139" s="21"/>
      <c r="J139" s="21"/>
    </row>
    <row r="140" spans="1:10" ht="20.25" customHeight="1" x14ac:dyDescent="0.2">
      <c r="A140" s="16">
        <v>3</v>
      </c>
      <c r="B140" s="16">
        <v>2</v>
      </c>
      <c r="C140" s="16">
        <v>2</v>
      </c>
      <c r="D140" s="16">
        <v>7</v>
      </c>
      <c r="E140" s="16">
        <v>1</v>
      </c>
      <c r="F140" s="16">
        <v>1</v>
      </c>
      <c r="G140" s="19" t="s">
        <v>124</v>
      </c>
      <c r="H140" s="16">
        <v>111</v>
      </c>
      <c r="I140" s="21"/>
      <c r="J140" s="21"/>
    </row>
    <row r="141" spans="1:10" ht="20.25" customHeight="1" x14ac:dyDescent="0.2">
      <c r="A141" s="16">
        <v>3</v>
      </c>
      <c r="B141" s="16">
        <v>2</v>
      </c>
      <c r="C141" s="16">
        <v>2</v>
      </c>
      <c r="D141" s="16">
        <v>7</v>
      </c>
      <c r="E141" s="16">
        <v>1</v>
      </c>
      <c r="F141" s="16">
        <v>2</v>
      </c>
      <c r="G141" s="19" t="s">
        <v>125</v>
      </c>
      <c r="H141" s="16">
        <v>112</v>
      </c>
      <c r="I141" s="21"/>
      <c r="J141" s="21"/>
    </row>
    <row r="142" spans="1:10" ht="30" customHeight="1" x14ac:dyDescent="0.2">
      <c r="A142" s="15">
        <v>3</v>
      </c>
      <c r="B142" s="15">
        <v>3</v>
      </c>
      <c r="C142" s="16"/>
      <c r="D142" s="16"/>
      <c r="E142" s="16"/>
      <c r="F142" s="16"/>
      <c r="G142" s="17" t="s">
        <v>128</v>
      </c>
      <c r="H142" s="15">
        <v>113</v>
      </c>
      <c r="I142" s="18">
        <f>I143+I148</f>
        <v>240</v>
      </c>
      <c r="J142" s="18">
        <f>J143+J148</f>
        <v>192.1</v>
      </c>
    </row>
    <row r="143" spans="1:10" ht="45" customHeight="1" x14ac:dyDescent="0.2">
      <c r="A143" s="16">
        <v>3</v>
      </c>
      <c r="B143" s="16">
        <v>3</v>
      </c>
      <c r="C143" s="16">
        <v>1</v>
      </c>
      <c r="D143" s="16"/>
      <c r="E143" s="16"/>
      <c r="F143" s="16"/>
      <c r="G143" s="19" t="s">
        <v>129</v>
      </c>
      <c r="H143" s="16">
        <v>114</v>
      </c>
      <c r="I143" s="20">
        <f>I144+I145+I146+I147</f>
        <v>240</v>
      </c>
      <c r="J143" s="20">
        <f>J144+J145+J146+J147</f>
        <v>192.1</v>
      </c>
    </row>
    <row r="144" spans="1:10" ht="15" customHeight="1" x14ac:dyDescent="0.2">
      <c r="A144" s="16">
        <v>3</v>
      </c>
      <c r="B144" s="16">
        <v>3</v>
      </c>
      <c r="C144" s="16">
        <v>1</v>
      </c>
      <c r="D144" s="16">
        <v>4</v>
      </c>
      <c r="E144" s="16">
        <v>1</v>
      </c>
      <c r="F144" s="16">
        <v>1</v>
      </c>
      <c r="G144" s="19" t="s">
        <v>130</v>
      </c>
      <c r="H144" s="16">
        <v>115</v>
      </c>
      <c r="I144" s="21"/>
      <c r="J144" s="21"/>
    </row>
    <row r="145" spans="1:10" ht="12" customHeight="1" x14ac:dyDescent="0.2">
      <c r="A145" s="16">
        <v>3</v>
      </c>
      <c r="B145" s="16">
        <v>3</v>
      </c>
      <c r="C145" s="16">
        <v>1</v>
      </c>
      <c r="D145" s="16">
        <v>4</v>
      </c>
      <c r="E145" s="16">
        <v>1</v>
      </c>
      <c r="F145" s="16">
        <v>2</v>
      </c>
      <c r="G145" s="19" t="s">
        <v>131</v>
      </c>
      <c r="H145" s="16">
        <v>116</v>
      </c>
      <c r="I145" s="21">
        <v>240</v>
      </c>
      <c r="J145" s="21">
        <v>192.1</v>
      </c>
    </row>
    <row r="146" spans="1:10" ht="20.25" customHeight="1" x14ac:dyDescent="0.2">
      <c r="A146" s="16">
        <v>3</v>
      </c>
      <c r="B146" s="16">
        <v>3</v>
      </c>
      <c r="C146" s="16">
        <v>1</v>
      </c>
      <c r="D146" s="16">
        <v>7</v>
      </c>
      <c r="E146" s="16">
        <v>1</v>
      </c>
      <c r="F146" s="16">
        <v>1</v>
      </c>
      <c r="G146" s="19" t="s">
        <v>132</v>
      </c>
      <c r="H146" s="16">
        <v>117</v>
      </c>
      <c r="I146" s="21"/>
      <c r="J146" s="21"/>
    </row>
    <row r="147" spans="1:10" ht="20.25" customHeight="1" x14ac:dyDescent="0.2">
      <c r="A147" s="16">
        <v>3</v>
      </c>
      <c r="B147" s="16">
        <v>3</v>
      </c>
      <c r="C147" s="16">
        <v>1</v>
      </c>
      <c r="D147" s="16">
        <v>7</v>
      </c>
      <c r="E147" s="16">
        <v>1</v>
      </c>
      <c r="F147" s="16">
        <v>2</v>
      </c>
      <c r="G147" s="19" t="s">
        <v>133</v>
      </c>
      <c r="H147" s="16">
        <v>118</v>
      </c>
      <c r="I147" s="21"/>
      <c r="J147" s="21"/>
    </row>
    <row r="148" spans="1:10" ht="43.5" customHeight="1" x14ac:dyDescent="0.2">
      <c r="A148" s="16">
        <v>3</v>
      </c>
      <c r="B148" s="16">
        <v>3</v>
      </c>
      <c r="C148" s="16">
        <v>2</v>
      </c>
      <c r="D148" s="16"/>
      <c r="E148" s="16"/>
      <c r="F148" s="16"/>
      <c r="G148" s="19" t="s">
        <v>134</v>
      </c>
      <c r="H148" s="16">
        <v>119</v>
      </c>
      <c r="I148" s="20">
        <f>I149+I150+I151+I152</f>
        <v>0</v>
      </c>
      <c r="J148" s="20">
        <f>J149+J150+J151+J152</f>
        <v>0</v>
      </c>
    </row>
    <row r="149" spans="1:10" ht="15.75" customHeight="1" x14ac:dyDescent="0.2">
      <c r="A149" s="16">
        <v>3</v>
      </c>
      <c r="B149" s="16">
        <v>3</v>
      </c>
      <c r="C149" s="16">
        <v>2</v>
      </c>
      <c r="D149" s="16">
        <v>4</v>
      </c>
      <c r="E149" s="16">
        <v>1</v>
      </c>
      <c r="F149" s="16">
        <v>1</v>
      </c>
      <c r="G149" s="19" t="s">
        <v>130</v>
      </c>
      <c r="H149" s="16">
        <v>120</v>
      </c>
      <c r="I149" s="21"/>
      <c r="J149" s="21"/>
    </row>
    <row r="150" spans="1:10" ht="12" customHeight="1" x14ac:dyDescent="0.2">
      <c r="A150" s="16">
        <v>3</v>
      </c>
      <c r="B150" s="16">
        <v>3</v>
      </c>
      <c r="C150" s="16">
        <v>2</v>
      </c>
      <c r="D150" s="16">
        <v>4</v>
      </c>
      <c r="E150" s="16">
        <v>1</v>
      </c>
      <c r="F150" s="16">
        <v>2</v>
      </c>
      <c r="G150" s="19" t="s">
        <v>131</v>
      </c>
      <c r="H150" s="16">
        <v>121</v>
      </c>
      <c r="I150" s="21"/>
      <c r="J150" s="21"/>
    </row>
    <row r="151" spans="1:10" ht="20.25" customHeight="1" x14ac:dyDescent="0.2">
      <c r="A151" s="16">
        <v>3</v>
      </c>
      <c r="B151" s="16">
        <v>3</v>
      </c>
      <c r="C151" s="16">
        <v>2</v>
      </c>
      <c r="D151" s="16">
        <v>7</v>
      </c>
      <c r="E151" s="16">
        <v>1</v>
      </c>
      <c r="F151" s="16">
        <v>1</v>
      </c>
      <c r="G151" s="19" t="s">
        <v>132</v>
      </c>
      <c r="H151" s="16">
        <v>122</v>
      </c>
      <c r="I151" s="21"/>
      <c r="J151" s="21"/>
    </row>
    <row r="152" spans="1:10" ht="20.25" customHeight="1" x14ac:dyDescent="0.2">
      <c r="A152" s="16">
        <v>3</v>
      </c>
      <c r="B152" s="16">
        <v>3</v>
      </c>
      <c r="C152" s="16">
        <v>2</v>
      </c>
      <c r="D152" s="16">
        <v>7</v>
      </c>
      <c r="E152" s="16">
        <v>1</v>
      </c>
      <c r="F152" s="16">
        <v>2</v>
      </c>
      <c r="G152" s="19" t="s">
        <v>133</v>
      </c>
      <c r="H152" s="16">
        <v>123</v>
      </c>
      <c r="I152" s="21"/>
      <c r="J152" s="21"/>
    </row>
    <row r="153" spans="1:10" ht="12" customHeight="1" x14ac:dyDescent="0.2">
      <c r="A153" s="16"/>
      <c r="B153" s="16"/>
      <c r="C153" s="16"/>
      <c r="D153" s="16"/>
      <c r="E153" s="16"/>
      <c r="F153" s="16"/>
      <c r="G153" s="17" t="s">
        <v>135</v>
      </c>
      <c r="H153" s="15">
        <v>124</v>
      </c>
      <c r="I153" s="18">
        <f>I132+I133+I142</f>
        <v>145896.80000000002</v>
      </c>
      <c r="J153" s="18">
        <f>J132+J133+J142</f>
        <v>110688.1</v>
      </c>
    </row>
  </sheetData>
  <sheetProtection sheet="1" objects="1"/>
  <mergeCells count="28">
    <mergeCell ref="G7:J7"/>
    <mergeCell ref="B24:H24"/>
    <mergeCell ref="A29:F29"/>
    <mergeCell ref="I26:I28"/>
    <mergeCell ref="G10:J10"/>
    <mergeCell ref="I1:N1"/>
    <mergeCell ref="I2:N2"/>
    <mergeCell ref="D9:L9"/>
    <mergeCell ref="G5:J5"/>
    <mergeCell ref="G4:J4"/>
    <mergeCell ref="G3:J3"/>
    <mergeCell ref="B23:H23"/>
    <mergeCell ref="I22:J22"/>
    <mergeCell ref="G13:I13"/>
    <mergeCell ref="J26:J28"/>
    <mergeCell ref="A26:F28"/>
    <mergeCell ref="G26:G28"/>
    <mergeCell ref="H26:H28"/>
    <mergeCell ref="G14:I14"/>
    <mergeCell ref="G15:I15"/>
    <mergeCell ref="B22:H22"/>
    <mergeCell ref="I17:J17"/>
    <mergeCell ref="I16:N16"/>
    <mergeCell ref="G8:J8"/>
    <mergeCell ref="B18:L18"/>
    <mergeCell ref="B19:M19"/>
    <mergeCell ref="G20:J20"/>
    <mergeCell ref="G12:I12"/>
  </mergeCells>
  <pageMargins left="0.75" right="0.75" top="0.77083331346511841" bottom="0.8125" header="0.5" footer="0.5"/>
  <pageSetup paperSize="9" orientation="portrait" useFirstPageNumber="1" horizontalDpi="0" verticalDpi="0" copies="0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priedo 1 skyrius</vt:lpstr>
      <vt:lpstr>'2 priedo 1 skyrius'!Print_Titles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Paršuta</dc:creator>
  <cp:lastModifiedBy>Dorota Paršuta</cp:lastModifiedBy>
  <dcterms:created xsi:type="dcterms:W3CDTF">2023-10-27T07:05:31Z</dcterms:created>
  <dcterms:modified xsi:type="dcterms:W3CDTF">2023-10-27T07:05:31Z</dcterms:modified>
</cp:coreProperties>
</file>