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251BE6EB-A592-481D-8F18-ED67F20A64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</sheets>
  <definedNames>
    <definedName name="_xlnm.Print_Area" localSheetId="0">'2023'!$A$1:$F$64</definedName>
    <definedName name="_xlnm.Print_Titles" localSheetId="0">'2023'!$7:$10</definedName>
  </definedNames>
  <calcPr calcId="191029"/>
</workbook>
</file>

<file path=xl/calcChain.xml><?xml version="1.0" encoding="utf-8"?>
<calcChain xmlns="http://schemas.openxmlformats.org/spreadsheetml/2006/main">
  <c r="C59" i="1" l="1"/>
  <c r="C52" i="1"/>
  <c r="D31" i="1"/>
  <c r="E31" i="1"/>
  <c r="F31" i="1"/>
  <c r="C31" i="1"/>
  <c r="D14" i="1"/>
  <c r="E14" i="1"/>
  <c r="F14" i="1"/>
  <c r="C14" i="1"/>
  <c r="F62" i="1"/>
  <c r="C48" i="1"/>
  <c r="C46" i="1" s="1"/>
  <c r="D48" i="1"/>
  <c r="C39" i="1" l="1"/>
  <c r="C34" i="1"/>
  <c r="D17" i="1"/>
  <c r="E17" i="1"/>
  <c r="F17" i="1"/>
  <c r="C17" i="1"/>
  <c r="E52" i="1" l="1"/>
  <c r="E46" i="1" l="1"/>
  <c r="D46" i="1"/>
  <c r="D43" i="1"/>
  <c r="D41" i="1" s="1"/>
  <c r="E43" i="1"/>
  <c r="E41" i="1" s="1"/>
  <c r="C43" i="1"/>
  <c r="C41" i="1" s="1"/>
  <c r="C62" i="1" s="1"/>
  <c r="C63" i="1" s="1"/>
  <c r="E62" i="1" l="1"/>
  <c r="D52" i="1"/>
  <c r="D62" i="1" s="1"/>
  <c r="F39" i="1" l="1"/>
  <c r="E39" i="1"/>
  <c r="D39" i="1"/>
  <c r="F34" i="1"/>
  <c r="E34" i="1"/>
  <c r="D34" i="1"/>
  <c r="D63" i="1" s="1"/>
  <c r="E63" i="1" l="1"/>
  <c r="F63" i="1"/>
</calcChain>
</file>

<file path=xl/sharedStrings.xml><?xml version="1.0" encoding="utf-8"?>
<sst xmlns="http://schemas.openxmlformats.org/spreadsheetml/2006/main" count="108" uniqueCount="99">
  <si>
    <t>Eil. 
Nr.</t>
  </si>
  <si>
    <t>Iš jų:</t>
  </si>
  <si>
    <t>I š l a i d o m s</t>
  </si>
  <si>
    <t>Iš viso</t>
  </si>
  <si>
    <t>Turtui įsigyti</t>
  </si>
  <si>
    <t>Asignavimų valdytojai</t>
  </si>
  <si>
    <t>01. EKONOMINIO KONKURENCINGUMO DIDINIMO PROGRAMA</t>
  </si>
  <si>
    <t>Iš viso:</t>
  </si>
  <si>
    <t>05. SAUGIOS IR ŠVARIOS GYVENAMOSIOS APLINKOS KŪRIMO PROGRAMA</t>
  </si>
  <si>
    <t>06. VIEŠŲJŲ SVEIKATOS PASLAUGŲ KOKYBĖS GERINIMO PROGRAMA</t>
  </si>
  <si>
    <t>08. SOCIALINĖS ATSKIRTIES MAŽINIMO PROGRAMA</t>
  </si>
  <si>
    <t>IŠ VISO PAGAL PROGRAMAS</t>
  </si>
  <si>
    <t>04. VALDYMO PROGRAMA</t>
  </si>
  <si>
    <t>Gyventojų registro tvarkymas ir duomenų teikimas valstybės registrams (Savivaldybės administracija)</t>
  </si>
  <si>
    <t>Duomenų teikimas Valstybės pagalbos registrui (Savivaldybės administracija)</t>
  </si>
  <si>
    <t>Civilinės būklės aktų registravimas (Savivaldybės administracija)</t>
  </si>
  <si>
    <t>Archyvinių dokumentų tvarkymas (Savivaldybės administracija)</t>
  </si>
  <si>
    <t>Pirminė teisinė pagalba (Savivaldybės administracija)</t>
  </si>
  <si>
    <t>Dalyvauti rengiant ir vykdant mobilizaciją (Savivaldybės administracija)</t>
  </si>
  <si>
    <t xml:space="preserve">Socialinėms išmokoms mokėti </t>
  </si>
  <si>
    <t>Administravimo išlaidos</t>
  </si>
  <si>
    <t>Socialinė parama mokiniams iš viso, iš jų:</t>
  </si>
  <si>
    <t>Iš jų: darbo užmokesčiui</t>
  </si>
  <si>
    <t>Jaunimo teisių apsauga (Savivaldybės administracija)</t>
  </si>
  <si>
    <t>Parama už maisto produktus (Švietimo įstaigos)</t>
  </si>
  <si>
    <t>(tūkst. Eur)</t>
  </si>
  <si>
    <t>17.</t>
  </si>
  <si>
    <t>19.1.</t>
  </si>
  <si>
    <t>20.</t>
  </si>
  <si>
    <t>21.</t>
  </si>
  <si>
    <t>13.</t>
  </si>
  <si>
    <t>14.</t>
  </si>
  <si>
    <t>15.</t>
  </si>
  <si>
    <t>18.</t>
  </si>
  <si>
    <t>19.</t>
  </si>
  <si>
    <t>19.2.1.</t>
  </si>
  <si>
    <t>20.1.</t>
  </si>
  <si>
    <t>Socialinė priežiūra socialinės rizikos šeimoms (Socialinių paslaugų centras)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</si>
  <si>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</si>
  <si>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</si>
  <si>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</si>
  <si>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</si>
  <si>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</si>
  <si>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</si>
  <si>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</si>
  <si>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</si>
  <si>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</si>
  <si>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</si>
  <si>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</si>
  <si>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</si>
  <si>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Žemės ūkio funkcijoms atlikti (Savivaldybės administracija), iš jų:</t>
  </si>
  <si>
    <t>12.1</t>
  </si>
  <si>
    <t>1.1.</t>
  </si>
  <si>
    <t>Parama už maisto produktus (Savivaldybės administracija)</t>
  </si>
  <si>
    <t>Parama už maisto produktus, iš jų:</t>
  </si>
  <si>
    <t xml:space="preserve">VILNIAUS RAJONO SAVIVALDYBĖS 2023 METŲ BIUDŽETO SPECIALIOS TIKSLINĖS DOTACIJOS ASIGNAVIMAI VALSTYBINĖMS (PERDUOTOMS SAVIVALDYBĖMS) FUNKCIJOMS VYKDYTI PAGAL PROGRAMAS </t>
  </si>
  <si>
    <t>16.</t>
  </si>
  <si>
    <t>Plėtoti psichikos sveikatos stiprinimo, psichosocialinės pagalbos ir savižudybių prevencijos intervencijas (Savivaldybės administracija)</t>
  </si>
  <si>
    <t>Gyvenamosios vietos deklaravimas (Seniūnijos)</t>
  </si>
  <si>
    <t>Neveiksnių asmenų nustatymo peržiūrėjimui užtikrinti (Savivaldybės administracija)</t>
  </si>
  <si>
    <t>Plėtoti sveiką gyvenseną bei stiprinti sveikos gyvensenos įgūdžius ugdymo įstaigose ir bendruomenėse, vykdyti visuomenės sveikatos stebėseną savivaldybėse (Savivaldybės administracija)</t>
  </si>
  <si>
    <t>Kompensacijoms mokėti (Savivaldybės administracija)</t>
  </si>
  <si>
    <t>Socialinėms išmokoms skaičiuoti ir mokėti  (Savivaldybės administracija)</t>
  </si>
  <si>
    <t>Parama už įsigytus mokinio reikmenis (Savivaldybės administracija)</t>
  </si>
  <si>
    <t>Administravimo išlaidos (Savivaldybės administracija)</t>
  </si>
  <si>
    <t>02. ŠVIETIMO KOKYBĖS IR PRIEINAMUMO DIDINIMO PROGRAMA</t>
  </si>
  <si>
    <t>21.1.</t>
  </si>
  <si>
    <t>11.1</t>
  </si>
  <si>
    <t>17.1.</t>
  </si>
  <si>
    <t>17.2</t>
  </si>
  <si>
    <t>17.2.1.</t>
  </si>
  <si>
    <t>17.2.2.</t>
  </si>
  <si>
    <t>18.2.</t>
  </si>
  <si>
    <t>18.1.</t>
  </si>
  <si>
    <t>18.2.1.</t>
  </si>
  <si>
    <t>18.2.2.</t>
  </si>
  <si>
    <t>18.3.</t>
  </si>
  <si>
    <t>19.2.</t>
  </si>
  <si>
    <t>19.3.</t>
  </si>
  <si>
    <t>19.4.</t>
  </si>
  <si>
    <t>Socialinė globa asmenims su sunkia negalia  (Savivaldybės administracija)</t>
  </si>
  <si>
    <t>Vilniaus rajono savivaldybės</t>
  </si>
  <si>
    <t>tarybos 2023 m. vasario   d.</t>
  </si>
  <si>
    <t>sprendimo Nr.  T3-</t>
  </si>
  <si>
    <t>5 priedas</t>
  </si>
  <si>
    <t>Melioracijai (Savivaldybės administracija), iš jų:</t>
  </si>
  <si>
    <t>polderiams eksploatuoti</t>
  </si>
  <si>
    <t>Civilinei saugai administruoti (Savivaldybės administracija), iš jų:</t>
  </si>
  <si>
    <t>Astravo atominės elektrinės branduolinei avarijai pasirengti</t>
  </si>
  <si>
    <t>Saugaus duomenų perdavimo kanalų  priežiūrai užtikrinti</t>
  </si>
  <si>
    <t>Būsto nuomos ar išperkamosios būsto nuomos mokesčių dalies kompensacijoms (Savivaldybės administracija), iš jų:</t>
  </si>
  <si>
    <t>Užimtumo didinimo programoms įgyvendinti ir administruoti (Savivaldybės administracija), iš jų:</t>
  </si>
  <si>
    <t>Socialinės paslaugos, iš jų:</t>
  </si>
  <si>
    <t>Socialinė globa asmenims su sunkia negalia (Savivaldybės administracija), iš jų:</t>
  </si>
  <si>
    <t>Individualios priežiūros darbuotojų darbo užmokesčiui (Savivaldybės administracija)</t>
  </si>
  <si>
    <t>Soc. išmokoms ir kompensacijoms skaičiuoti ir mokėti, 
iš jų:</t>
  </si>
  <si>
    <t>Priešgaisrinių tarnybų organizavimas
 (Priešgaisrinė tarnyba)</t>
  </si>
  <si>
    <t>Valstybinės kalbos vartojimo ir taisyklingumo kontrolė (Savivaldybės administracija)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</si>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</sst>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1" xfId="0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wrapText="1"/>
    </xf>
    <xf numFmtId="164" fontId="6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topLeftCell="A45" zoomScaleNormal="100" workbookViewId="0">
      <selection activeCell="K61" sqref="K61"/>
    </sheetView>
  </sheetViews>
  <sheetFormatPr defaultColWidth="9" defaultRowHeight="15.6" x14ac:dyDescent="0.3"/>
  <cols>
    <col min="1" max="1" width="7.21875" style="1" customWidth="1"/>
    <col min="2" max="2" width="50.44140625" style="1" customWidth="1"/>
    <col min="3" max="3" width="8" style="1" customWidth="1"/>
    <col min="4" max="4" width="7.6640625" style="1" customWidth="1"/>
    <col min="5" max="5" width="13.5546875" style="9" customWidth="1"/>
    <col min="6" max="6" width="7.6640625" style="1" customWidth="1"/>
    <col min="7" max="16384" width="9" style="1"/>
  </cols>
  <sheetData>
    <row r="1" spans="1:11" ht="15.6" customHeight="1" x14ac:dyDescent="0.3">
      <c r="D1" s="40" t="s">
        <v>81</v>
      </c>
      <c r="E1" s="40"/>
      <c r="F1" s="40"/>
    </row>
    <row r="2" spans="1:11" ht="15.6" customHeight="1" x14ac:dyDescent="0.3">
      <c r="D2" s="40" t="s">
        <v>82</v>
      </c>
      <c r="E2" s="40"/>
      <c r="F2" s="40"/>
    </row>
    <row r="3" spans="1:11" ht="15.6" customHeight="1" x14ac:dyDescent="0.3">
      <c r="D3" s="40" t="s">
        <v>83</v>
      </c>
      <c r="E3" s="40"/>
      <c r="F3" s="40"/>
    </row>
    <row r="4" spans="1:11" ht="15.6" customHeight="1" x14ac:dyDescent="0.3">
      <c r="C4" s="13"/>
      <c r="D4" s="40" t="s">
        <v>84</v>
      </c>
      <c r="E4" s="40"/>
      <c r="F4" s="40"/>
    </row>
    <row r="5" spans="1:11" ht="12" customHeight="1" x14ac:dyDescent="0.3">
      <c r="C5" s="13"/>
      <c r="D5" s="14"/>
      <c r="E5" s="14"/>
      <c r="F5" s="14"/>
    </row>
    <row r="6" spans="1:11" ht="49.2" customHeight="1" x14ac:dyDescent="0.3">
      <c r="A6" s="41" t="s">
        <v>55</v>
      </c>
      <c r="B6" s="41"/>
      <c r="C6" s="41"/>
      <c r="D6" s="41"/>
      <c r="E6" s="41"/>
      <c r="F6" s="41"/>
    </row>
    <row r="7" spans="1:11" ht="18" customHeight="1" x14ac:dyDescent="0.3">
      <c r="A7" s="8"/>
      <c r="B7" s="8"/>
      <c r="C7" s="8"/>
      <c r="D7" s="8"/>
      <c r="E7" s="25" t="s">
        <v>25</v>
      </c>
      <c r="F7" s="25"/>
      <c r="K7" s="12"/>
    </row>
    <row r="8" spans="1:11" x14ac:dyDescent="0.3">
      <c r="A8" s="39" t="s">
        <v>0</v>
      </c>
      <c r="B8" s="26" t="s">
        <v>5</v>
      </c>
      <c r="C8" s="38" t="s">
        <v>3</v>
      </c>
      <c r="D8" s="35" t="s">
        <v>1</v>
      </c>
      <c r="E8" s="36"/>
      <c r="F8" s="37"/>
    </row>
    <row r="9" spans="1:11" x14ac:dyDescent="0.3">
      <c r="A9" s="39"/>
      <c r="B9" s="27"/>
      <c r="C9" s="38"/>
      <c r="D9" s="35" t="s">
        <v>2</v>
      </c>
      <c r="E9" s="37"/>
      <c r="F9" s="26" t="s">
        <v>4</v>
      </c>
    </row>
    <row r="10" spans="1:11" ht="31.2" x14ac:dyDescent="0.3">
      <c r="A10" s="39"/>
      <c r="B10" s="28"/>
      <c r="C10" s="38"/>
      <c r="D10" s="5" t="s">
        <v>3</v>
      </c>
      <c r="E10" s="10" t="s">
        <v>22</v>
      </c>
      <c r="F10" s="28"/>
    </row>
    <row r="11" spans="1:11" x14ac:dyDescent="0.3">
      <c r="A11" s="2"/>
      <c r="B11" s="29" t="s">
        <v>6</v>
      </c>
      <c r="C11" s="30"/>
      <c r="D11" s="30"/>
      <c r="E11" s="30"/>
      <c r="F11" s="31"/>
    </row>
    <row r="12" spans="1:11" ht="18.600000000000001" customHeight="1" x14ac:dyDescent="0.3">
      <c r="A12" s="2" t="s">
        <v>49</v>
      </c>
      <c r="B12" s="11" t="s">
        <v>85</v>
      </c>
      <c r="C12" s="15">
        <v>181</v>
      </c>
      <c r="D12" s="15">
        <v>181</v>
      </c>
      <c r="E12" s="15">
        <v>0</v>
      </c>
      <c r="F12" s="15">
        <v>0</v>
      </c>
    </row>
    <row r="13" spans="1:11" ht="18.75" customHeight="1" x14ac:dyDescent="0.3">
      <c r="A13" s="19" t="s">
        <v>52</v>
      </c>
      <c r="B13" s="17" t="s">
        <v>86</v>
      </c>
      <c r="C13" s="18">
        <v>25</v>
      </c>
      <c r="D13" s="18">
        <v>25</v>
      </c>
      <c r="E13" s="15">
        <v>0</v>
      </c>
      <c r="F13" s="15">
        <v>0</v>
      </c>
    </row>
    <row r="14" spans="1:11" x14ac:dyDescent="0.3">
      <c r="A14" s="2"/>
      <c r="B14" s="3" t="s">
        <v>7</v>
      </c>
      <c r="C14" s="16">
        <f>C12</f>
        <v>181</v>
      </c>
      <c r="D14" s="16">
        <f t="shared" ref="D14:F14" si="0">D12</f>
        <v>181</v>
      </c>
      <c r="E14" s="16">
        <f t="shared" si="0"/>
        <v>0</v>
      </c>
      <c r="F14" s="16">
        <f t="shared" si="0"/>
        <v>0</v>
      </c>
      <c r="G14" s="6"/>
    </row>
    <row r="15" spans="1:11" x14ac:dyDescent="0.3">
      <c r="A15" s="2"/>
      <c r="B15" s="29" t="s">
        <v>65</v>
      </c>
      <c r="C15" s="30"/>
      <c r="D15" s="30"/>
      <c r="E15" s="30"/>
      <c r="F15" s="31"/>
    </row>
    <row r="16" spans="1:11" x14ac:dyDescent="0.3">
      <c r="A16" s="2" t="s">
        <v>38</v>
      </c>
      <c r="B16" s="11" t="s">
        <v>23</v>
      </c>
      <c r="C16" s="15">
        <v>24.7</v>
      </c>
      <c r="D16" s="15">
        <v>24.7</v>
      </c>
      <c r="E16" s="15">
        <v>23.3</v>
      </c>
      <c r="F16" s="15">
        <v>0</v>
      </c>
    </row>
    <row r="17" spans="1:7" x14ac:dyDescent="0.3">
      <c r="A17" s="2"/>
      <c r="B17" s="3" t="s">
        <v>7</v>
      </c>
      <c r="C17" s="16">
        <f>C16</f>
        <v>24.7</v>
      </c>
      <c r="D17" s="16">
        <f t="shared" ref="D17:F17" si="1">D16</f>
        <v>24.7</v>
      </c>
      <c r="E17" s="16">
        <f t="shared" si="1"/>
        <v>23.3</v>
      </c>
      <c r="F17" s="16">
        <f t="shared" si="1"/>
        <v>0</v>
      </c>
      <c r="G17" s="6"/>
    </row>
    <row r="18" spans="1:7" x14ac:dyDescent="0.3">
      <c r="A18" s="2"/>
      <c r="B18" s="29" t="s">
        <v>12</v>
      </c>
      <c r="C18" s="30"/>
      <c r="D18" s="30"/>
      <c r="E18" s="30"/>
      <c r="F18" s="31"/>
    </row>
    <row r="19" spans="1:7" ht="31.2" x14ac:dyDescent="0.3">
      <c r="A19" s="2" t="s">
        <v>39</v>
      </c>
      <c r="B19" s="11" t="s">
        <v>13</v>
      </c>
      <c r="C19" s="15">
        <v>1.8</v>
      </c>
      <c r="D19" s="15">
        <v>1.8</v>
      </c>
      <c r="E19" s="15">
        <v>1.8</v>
      </c>
      <c r="F19" s="15">
        <v>0</v>
      </c>
    </row>
    <row r="20" spans="1:7" ht="33.75" customHeight="1" x14ac:dyDescent="0.3">
      <c r="A20" s="2" t="s">
        <v>40</v>
      </c>
      <c r="B20" s="11" t="s">
        <v>14</v>
      </c>
      <c r="C20" s="15">
        <v>6.3</v>
      </c>
      <c r="D20" s="15">
        <v>6.3</v>
      </c>
      <c r="E20" s="15">
        <v>6.2</v>
      </c>
      <c r="F20" s="20">
        <v>0</v>
      </c>
    </row>
    <row r="21" spans="1:7" ht="33.75" customHeight="1" x14ac:dyDescent="0.3">
      <c r="A21" s="2" t="s">
        <v>41</v>
      </c>
      <c r="B21" s="11" t="s">
        <v>15</v>
      </c>
      <c r="C21" s="15">
        <v>51.4</v>
      </c>
      <c r="D21" s="15">
        <v>51.4</v>
      </c>
      <c r="E21" s="15">
        <v>50.5</v>
      </c>
      <c r="F21" s="15">
        <v>0</v>
      </c>
    </row>
    <row r="22" spans="1:7" ht="31.2" x14ac:dyDescent="0.3">
      <c r="A22" s="2" t="s">
        <v>42</v>
      </c>
      <c r="B22" s="11" t="s">
        <v>97</v>
      </c>
      <c r="C22" s="15">
        <v>17</v>
      </c>
      <c r="D22" s="15">
        <v>17</v>
      </c>
      <c r="E22" s="15">
        <v>16.8</v>
      </c>
      <c r="F22" s="15">
        <v>0</v>
      </c>
    </row>
    <row r="23" spans="1:7" ht="34.5" customHeight="1" x14ac:dyDescent="0.3">
      <c r="A23" s="2" t="s">
        <v>43</v>
      </c>
      <c r="B23" s="11" t="s">
        <v>16</v>
      </c>
      <c r="C23" s="15">
        <v>20.7</v>
      </c>
      <c r="D23" s="15">
        <v>20.7</v>
      </c>
      <c r="E23" s="15">
        <v>18.5</v>
      </c>
      <c r="F23" s="15">
        <v>0</v>
      </c>
    </row>
    <row r="24" spans="1:7" x14ac:dyDescent="0.3">
      <c r="A24" s="2" t="s">
        <v>44</v>
      </c>
      <c r="B24" s="11" t="s">
        <v>58</v>
      </c>
      <c r="C24" s="15">
        <v>11</v>
      </c>
      <c r="D24" s="15">
        <v>11</v>
      </c>
      <c r="E24" s="15">
        <v>10.8</v>
      </c>
      <c r="F24" s="20">
        <v>0</v>
      </c>
    </row>
    <row r="25" spans="1:7" x14ac:dyDescent="0.3">
      <c r="A25" s="2" t="s">
        <v>45</v>
      </c>
      <c r="B25" s="11" t="s">
        <v>17</v>
      </c>
      <c r="C25" s="15">
        <v>5.2</v>
      </c>
      <c r="D25" s="15">
        <v>5.2</v>
      </c>
      <c r="E25" s="15">
        <v>5.0999999999999996</v>
      </c>
      <c r="F25" s="15">
        <v>0</v>
      </c>
    </row>
    <row r="26" spans="1:7" ht="34.5" customHeight="1" x14ac:dyDescent="0.3">
      <c r="A26" s="2" t="s">
        <v>46</v>
      </c>
      <c r="B26" s="11" t="s">
        <v>18</v>
      </c>
      <c r="C26" s="15">
        <v>32.1</v>
      </c>
      <c r="D26" s="15">
        <v>32.1</v>
      </c>
      <c r="E26" s="15">
        <v>28.3</v>
      </c>
      <c r="F26" s="20">
        <v>0</v>
      </c>
    </row>
    <row r="27" spans="1:7" ht="31.2" x14ac:dyDescent="0.3">
      <c r="A27" s="2" t="s">
        <v>47</v>
      </c>
      <c r="B27" s="11" t="s">
        <v>87</v>
      </c>
      <c r="C27" s="15">
        <v>81.3</v>
      </c>
      <c r="D27" s="15">
        <v>81.3</v>
      </c>
      <c r="E27" s="15">
        <v>57.7</v>
      </c>
      <c r="F27" s="15">
        <v>0</v>
      </c>
    </row>
    <row r="28" spans="1:7" ht="31.2" x14ac:dyDescent="0.3">
      <c r="A28" s="19" t="s">
        <v>67</v>
      </c>
      <c r="B28" s="21" t="s">
        <v>88</v>
      </c>
      <c r="C28" s="18">
        <v>13</v>
      </c>
      <c r="D28" s="18">
        <v>13</v>
      </c>
      <c r="E28" s="18">
        <v>0</v>
      </c>
      <c r="F28" s="18">
        <v>0</v>
      </c>
    </row>
    <row r="29" spans="1:7" ht="31.2" x14ac:dyDescent="0.3">
      <c r="A29" s="19" t="s">
        <v>48</v>
      </c>
      <c r="B29" s="21" t="s">
        <v>50</v>
      </c>
      <c r="C29" s="15">
        <v>293.3</v>
      </c>
      <c r="D29" s="15">
        <v>293.3</v>
      </c>
      <c r="E29" s="15">
        <v>275.89999999999998</v>
      </c>
      <c r="F29" s="15">
        <v>0</v>
      </c>
    </row>
    <row r="30" spans="1:7" x14ac:dyDescent="0.3">
      <c r="A30" s="19" t="s">
        <v>51</v>
      </c>
      <c r="B30" s="21" t="s">
        <v>89</v>
      </c>
      <c r="C30" s="18">
        <v>8.6999999999999993</v>
      </c>
      <c r="D30" s="18">
        <v>8.6999999999999993</v>
      </c>
      <c r="E30" s="18">
        <v>0</v>
      </c>
      <c r="F30" s="18">
        <v>0</v>
      </c>
    </row>
    <row r="31" spans="1:7" x14ac:dyDescent="0.3">
      <c r="A31" s="2"/>
      <c r="B31" s="3" t="s">
        <v>7</v>
      </c>
      <c r="C31" s="16">
        <f>C19+C20+C21+C22+C23+C24+C25+C26+C27+C29</f>
        <v>520.1</v>
      </c>
      <c r="D31" s="16">
        <f t="shared" ref="D31:F31" si="2">D19+D20+D21+D22+D23+D24+D25+D26+D27+D29</f>
        <v>520.1</v>
      </c>
      <c r="E31" s="16">
        <f t="shared" si="2"/>
        <v>471.59999999999997</v>
      </c>
      <c r="F31" s="16">
        <f t="shared" si="2"/>
        <v>0</v>
      </c>
    </row>
    <row r="32" spans="1:7" x14ac:dyDescent="0.3">
      <c r="A32" s="2"/>
      <c r="B32" s="32" t="s">
        <v>8</v>
      </c>
      <c r="C32" s="33"/>
      <c r="D32" s="33"/>
      <c r="E32" s="33"/>
      <c r="F32" s="34"/>
    </row>
    <row r="33" spans="1:6" ht="33" customHeight="1" x14ac:dyDescent="0.3">
      <c r="A33" s="2" t="s">
        <v>30</v>
      </c>
      <c r="B33" s="11" t="s">
        <v>96</v>
      </c>
      <c r="C33" s="15">
        <v>1234.5999999999999</v>
      </c>
      <c r="D33" s="15">
        <v>1234.5999999999999</v>
      </c>
      <c r="E33" s="15">
        <v>1172</v>
      </c>
      <c r="F33" s="15">
        <v>0</v>
      </c>
    </row>
    <row r="34" spans="1:6" x14ac:dyDescent="0.3">
      <c r="A34" s="2"/>
      <c r="B34" s="3" t="s">
        <v>7</v>
      </c>
      <c r="C34" s="16">
        <f>C33</f>
        <v>1234.5999999999999</v>
      </c>
      <c r="D34" s="16">
        <f>D33</f>
        <v>1234.5999999999999</v>
      </c>
      <c r="E34" s="22">
        <f>E33</f>
        <v>1172</v>
      </c>
      <c r="F34" s="22">
        <f>F33</f>
        <v>0</v>
      </c>
    </row>
    <row r="35" spans="1:6" x14ac:dyDescent="0.3">
      <c r="A35" s="2"/>
      <c r="B35" s="29" t="s">
        <v>9</v>
      </c>
      <c r="C35" s="30"/>
      <c r="D35" s="30"/>
      <c r="E35" s="30"/>
      <c r="F35" s="31"/>
    </row>
    <row r="36" spans="1:6" ht="66.599999999999994" customHeight="1" x14ac:dyDescent="0.3">
      <c r="A36" s="2" t="s">
        <v>31</v>
      </c>
      <c r="B36" s="11" t="s">
        <v>60</v>
      </c>
      <c r="C36" s="23">
        <v>1167.4000000000001</v>
      </c>
      <c r="D36" s="23">
        <v>1167.4000000000001</v>
      </c>
      <c r="E36" s="23">
        <v>943.2</v>
      </c>
      <c r="F36" s="24">
        <v>0</v>
      </c>
    </row>
    <row r="37" spans="1:6" ht="34.799999999999997" customHeight="1" x14ac:dyDescent="0.3">
      <c r="A37" s="2" t="s">
        <v>32</v>
      </c>
      <c r="B37" s="11" t="s">
        <v>59</v>
      </c>
      <c r="C37" s="15">
        <v>6.8</v>
      </c>
      <c r="D37" s="15">
        <v>6.8</v>
      </c>
      <c r="E37" s="15">
        <v>6.6</v>
      </c>
      <c r="F37" s="20">
        <v>0</v>
      </c>
    </row>
    <row r="38" spans="1:6" ht="52.2" customHeight="1" x14ac:dyDescent="0.3">
      <c r="A38" s="2" t="s">
        <v>56</v>
      </c>
      <c r="B38" s="11" t="s">
        <v>57</v>
      </c>
      <c r="C38" s="15">
        <v>182.1</v>
      </c>
      <c r="D38" s="15">
        <v>182.1</v>
      </c>
      <c r="E38" s="15">
        <v>146.9</v>
      </c>
      <c r="F38" s="15">
        <v>0</v>
      </c>
    </row>
    <row r="39" spans="1:6" x14ac:dyDescent="0.3">
      <c r="A39" s="2"/>
      <c r="B39" s="3" t="s">
        <v>7</v>
      </c>
      <c r="C39" s="16">
        <f>SUM(C36:C38)</f>
        <v>1356.3</v>
      </c>
      <c r="D39" s="16">
        <f>SUM(D36:D38)</f>
        <v>1356.3</v>
      </c>
      <c r="E39" s="22">
        <f>SUM(E36:E38)</f>
        <v>1096.7</v>
      </c>
      <c r="F39" s="22">
        <f>SUM(F36:F38)</f>
        <v>0</v>
      </c>
    </row>
    <row r="40" spans="1:6" x14ac:dyDescent="0.3">
      <c r="A40" s="2"/>
      <c r="B40" s="29" t="s">
        <v>10</v>
      </c>
      <c r="C40" s="30"/>
      <c r="D40" s="30"/>
      <c r="E40" s="30"/>
      <c r="F40" s="31"/>
    </row>
    <row r="41" spans="1:6" ht="31.2" x14ac:dyDescent="0.3">
      <c r="A41" s="2" t="s">
        <v>26</v>
      </c>
      <c r="B41" s="11" t="s">
        <v>95</v>
      </c>
      <c r="C41" s="15">
        <f>C42+C43</f>
        <v>627.80000000000007</v>
      </c>
      <c r="D41" s="15">
        <f t="shared" ref="D41:E41" si="3">D42+D43</f>
        <v>627.80000000000007</v>
      </c>
      <c r="E41" s="15">
        <f t="shared" si="3"/>
        <v>15.8</v>
      </c>
      <c r="F41" s="15">
        <v>0</v>
      </c>
    </row>
    <row r="42" spans="1:6" x14ac:dyDescent="0.3">
      <c r="A42" s="2" t="s">
        <v>68</v>
      </c>
      <c r="B42" s="11" t="s">
        <v>61</v>
      </c>
      <c r="C42" s="15">
        <v>12.2</v>
      </c>
      <c r="D42" s="15">
        <v>12.2</v>
      </c>
      <c r="E42" s="15">
        <v>0</v>
      </c>
      <c r="F42" s="20">
        <v>0</v>
      </c>
    </row>
    <row r="43" spans="1:6" ht="31.2" x14ac:dyDescent="0.3">
      <c r="A43" s="2" t="s">
        <v>69</v>
      </c>
      <c r="B43" s="11" t="s">
        <v>62</v>
      </c>
      <c r="C43" s="15">
        <f>C44+C45</f>
        <v>615.6</v>
      </c>
      <c r="D43" s="15">
        <f t="shared" ref="D43:E43" si="4">D44+D45</f>
        <v>615.6</v>
      </c>
      <c r="E43" s="15">
        <f t="shared" si="4"/>
        <v>15.8</v>
      </c>
      <c r="F43" s="15">
        <v>0</v>
      </c>
    </row>
    <row r="44" spans="1:6" x14ac:dyDescent="0.3">
      <c r="A44" s="2" t="s">
        <v>70</v>
      </c>
      <c r="B44" s="11" t="s">
        <v>19</v>
      </c>
      <c r="C44" s="15">
        <v>598.6</v>
      </c>
      <c r="D44" s="15">
        <v>598.6</v>
      </c>
      <c r="E44" s="15">
        <v>0</v>
      </c>
      <c r="F44" s="20">
        <v>0</v>
      </c>
    </row>
    <row r="45" spans="1:6" x14ac:dyDescent="0.3">
      <c r="A45" s="2" t="s">
        <v>71</v>
      </c>
      <c r="B45" s="11" t="s">
        <v>20</v>
      </c>
      <c r="C45" s="15">
        <v>17</v>
      </c>
      <c r="D45" s="15">
        <v>17</v>
      </c>
      <c r="E45" s="15">
        <v>15.8</v>
      </c>
      <c r="F45" s="20">
        <v>0</v>
      </c>
    </row>
    <row r="46" spans="1:6" x14ac:dyDescent="0.3">
      <c r="A46" s="2" t="s">
        <v>33</v>
      </c>
      <c r="B46" s="11" t="s">
        <v>21</v>
      </c>
      <c r="C46" s="15">
        <f>C47+C48+C51</f>
        <v>1596.6</v>
      </c>
      <c r="D46" s="15">
        <f t="shared" ref="D46" si="5">D47+D48+D51</f>
        <v>1596.6</v>
      </c>
      <c r="E46" s="15">
        <f>E47+E48+E51</f>
        <v>55</v>
      </c>
      <c r="F46" s="15">
        <v>0</v>
      </c>
    </row>
    <row r="47" spans="1:6" ht="30" customHeight="1" x14ac:dyDescent="0.3">
      <c r="A47" s="2" t="s">
        <v>73</v>
      </c>
      <c r="B47" s="11" t="s">
        <v>63</v>
      </c>
      <c r="C47" s="15">
        <v>188.1</v>
      </c>
      <c r="D47" s="15">
        <v>188.1</v>
      </c>
      <c r="E47" s="15">
        <v>0</v>
      </c>
      <c r="F47" s="15">
        <v>0</v>
      </c>
    </row>
    <row r="48" spans="1:6" x14ac:dyDescent="0.3">
      <c r="A48" s="2" t="s">
        <v>72</v>
      </c>
      <c r="B48" s="11" t="s">
        <v>54</v>
      </c>
      <c r="C48" s="15">
        <f>C49+C50</f>
        <v>1347</v>
      </c>
      <c r="D48" s="15">
        <f>D49+D50</f>
        <v>1347</v>
      </c>
      <c r="E48" s="15">
        <v>0</v>
      </c>
      <c r="F48" s="15">
        <v>0</v>
      </c>
    </row>
    <row r="49" spans="1:6" x14ac:dyDescent="0.3">
      <c r="A49" s="2" t="s">
        <v>74</v>
      </c>
      <c r="B49" s="11" t="s">
        <v>24</v>
      </c>
      <c r="C49" s="15">
        <v>1200</v>
      </c>
      <c r="D49" s="15">
        <v>1200</v>
      </c>
      <c r="E49" s="15">
        <v>0</v>
      </c>
      <c r="F49" s="15">
        <v>0</v>
      </c>
    </row>
    <row r="50" spans="1:6" ht="31.2" x14ac:dyDescent="0.3">
      <c r="A50" s="2" t="s">
        <v>75</v>
      </c>
      <c r="B50" s="11" t="s">
        <v>53</v>
      </c>
      <c r="C50" s="15">
        <v>147</v>
      </c>
      <c r="D50" s="15">
        <v>147</v>
      </c>
      <c r="E50" s="15">
        <v>0</v>
      </c>
      <c r="F50" s="15">
        <v>0</v>
      </c>
    </row>
    <row r="51" spans="1:6" x14ac:dyDescent="0.3">
      <c r="A51" s="2" t="s">
        <v>76</v>
      </c>
      <c r="B51" s="11" t="s">
        <v>64</v>
      </c>
      <c r="C51" s="15">
        <v>61.5</v>
      </c>
      <c r="D51" s="15">
        <v>61.5</v>
      </c>
      <c r="E51" s="15">
        <v>55</v>
      </c>
      <c r="F51" s="15">
        <v>0</v>
      </c>
    </row>
    <row r="52" spans="1:6" x14ac:dyDescent="0.3">
      <c r="A52" s="2" t="s">
        <v>34</v>
      </c>
      <c r="B52" s="11" t="s">
        <v>92</v>
      </c>
      <c r="C52" s="15">
        <f>C53+C54+C57+C56</f>
        <v>1932.8</v>
      </c>
      <c r="D52" s="15">
        <f>D53+D54+D57+D56</f>
        <v>1932.8</v>
      </c>
      <c r="E52" s="15">
        <f>E53+E54+E57</f>
        <v>979.8</v>
      </c>
      <c r="F52" s="15">
        <v>0</v>
      </c>
    </row>
    <row r="53" spans="1:6" ht="31.2" x14ac:dyDescent="0.3">
      <c r="A53" s="2" t="s">
        <v>27</v>
      </c>
      <c r="B53" s="11" t="s">
        <v>37</v>
      </c>
      <c r="C53" s="15">
        <v>900</v>
      </c>
      <c r="D53" s="15">
        <v>900</v>
      </c>
      <c r="E53" s="15">
        <v>858</v>
      </c>
      <c r="F53" s="20">
        <v>0</v>
      </c>
    </row>
    <row r="54" spans="1:6" ht="31.95" customHeight="1" x14ac:dyDescent="0.3">
      <c r="A54" s="2" t="s">
        <v>77</v>
      </c>
      <c r="B54" s="11" t="s">
        <v>93</v>
      </c>
      <c r="C54" s="15">
        <v>865.6</v>
      </c>
      <c r="D54" s="15">
        <v>865.6</v>
      </c>
      <c r="E54" s="15">
        <v>26</v>
      </c>
      <c r="F54" s="20">
        <v>0</v>
      </c>
    </row>
    <row r="55" spans="1:6" x14ac:dyDescent="0.3">
      <c r="A55" s="2" t="s">
        <v>35</v>
      </c>
      <c r="B55" s="11" t="s">
        <v>20</v>
      </c>
      <c r="C55" s="15">
        <v>28</v>
      </c>
      <c r="D55" s="15">
        <v>28</v>
      </c>
      <c r="E55" s="15">
        <v>26</v>
      </c>
      <c r="F55" s="20">
        <v>0</v>
      </c>
    </row>
    <row r="56" spans="1:6" ht="31.2" x14ac:dyDescent="0.3">
      <c r="A56" s="2" t="s">
        <v>78</v>
      </c>
      <c r="B56" s="11" t="s">
        <v>80</v>
      </c>
      <c r="C56" s="15">
        <v>70</v>
      </c>
      <c r="D56" s="15">
        <v>70</v>
      </c>
      <c r="E56" s="15">
        <v>0</v>
      </c>
      <c r="F56" s="20">
        <v>0</v>
      </c>
    </row>
    <row r="57" spans="1:6" ht="31.2" x14ac:dyDescent="0.3">
      <c r="A57" s="2" t="s">
        <v>79</v>
      </c>
      <c r="B57" s="11" t="s">
        <v>94</v>
      </c>
      <c r="C57" s="15">
        <v>97.2</v>
      </c>
      <c r="D57" s="15">
        <v>97.2</v>
      </c>
      <c r="E57" s="15">
        <v>95.8</v>
      </c>
      <c r="F57" s="20">
        <v>0</v>
      </c>
    </row>
    <row r="58" spans="1:6" ht="33.6" customHeight="1" x14ac:dyDescent="0.3">
      <c r="A58" s="2" t="s">
        <v>28</v>
      </c>
      <c r="B58" s="11" t="s">
        <v>91</v>
      </c>
      <c r="C58" s="15">
        <v>315.10000000000002</v>
      </c>
      <c r="D58" s="15">
        <v>315.10000000000002</v>
      </c>
      <c r="E58" s="15">
        <v>34.6</v>
      </c>
      <c r="F58" s="15">
        <v>0</v>
      </c>
    </row>
    <row r="59" spans="1:6" x14ac:dyDescent="0.3">
      <c r="A59" s="2" t="s">
        <v>36</v>
      </c>
      <c r="B59" s="11" t="s">
        <v>20</v>
      </c>
      <c r="C59" s="15">
        <f>SUM(D59+F59)</f>
        <v>12.6</v>
      </c>
      <c r="D59" s="15">
        <v>12.6</v>
      </c>
      <c r="E59" s="15">
        <v>12.4</v>
      </c>
      <c r="F59" s="15">
        <v>0</v>
      </c>
    </row>
    <row r="60" spans="1:6" ht="46.8" x14ac:dyDescent="0.3">
      <c r="A60" s="2" t="s">
        <v>29</v>
      </c>
      <c r="B60" s="11" t="s">
        <v>90</v>
      </c>
      <c r="C60" s="15">
        <v>19.8</v>
      </c>
      <c r="D60" s="15">
        <v>19.8</v>
      </c>
      <c r="E60" s="15">
        <v>0.8</v>
      </c>
      <c r="F60" s="15">
        <v>0</v>
      </c>
    </row>
    <row r="61" spans="1:6" x14ac:dyDescent="0.3">
      <c r="A61" s="2" t="s">
        <v>66</v>
      </c>
      <c r="B61" s="11" t="s">
        <v>20</v>
      </c>
      <c r="C61" s="15">
        <v>0.8</v>
      </c>
      <c r="D61" s="15">
        <v>0.8</v>
      </c>
      <c r="E61" s="15">
        <v>0.8</v>
      </c>
      <c r="F61" s="15">
        <v>0</v>
      </c>
    </row>
    <row r="62" spans="1:6" x14ac:dyDescent="0.3">
      <c r="A62" s="7"/>
      <c r="B62" s="3" t="s">
        <v>7</v>
      </c>
      <c r="C62" s="16">
        <f>C41+C46+C52+C58+C60</f>
        <v>4492.1000000000004</v>
      </c>
      <c r="D62" s="16">
        <f t="shared" ref="D62:F62" si="6">D41+D46+D52+D58+D60</f>
        <v>4492.1000000000004</v>
      </c>
      <c r="E62" s="16">
        <f t="shared" si="6"/>
        <v>1085.9999999999998</v>
      </c>
      <c r="F62" s="16">
        <f t="shared" si="6"/>
        <v>0</v>
      </c>
    </row>
    <row r="63" spans="1:6" x14ac:dyDescent="0.3">
      <c r="A63" s="7"/>
      <c r="B63" s="4" t="s">
        <v>11</v>
      </c>
      <c r="C63" s="16">
        <f>C14+C17+C34+C39+C62+C31</f>
        <v>7808.8000000000011</v>
      </c>
      <c r="D63" s="16">
        <f>D14+D17+D34+D39+D62+D31</f>
        <v>7808.8000000000011</v>
      </c>
      <c r="E63" s="16">
        <f>E14+E17+E34+E39+E62+E31</f>
        <v>3849.6</v>
      </c>
      <c r="F63" s="16">
        <f>F14+F17+F34+F39+F62+F31</f>
        <v>0</v>
      </c>
    </row>
    <row r="64" spans="1:6" x14ac:dyDescent="0.3">
      <c r="A64" s="42" t="s">
        <v>98</v>
      </c>
      <c r="B64" s="42"/>
      <c r="C64" s="42"/>
      <c r="D64" s="42"/>
      <c r="E64" s="42"/>
      <c r="F64" s="42"/>
    </row>
  </sheetData>
  <mergeCells count="19">
    <mergeCell ref="A64:F64"/>
    <mergeCell ref="A8:A10"/>
    <mergeCell ref="D1:F1"/>
    <mergeCell ref="D2:F2"/>
    <mergeCell ref="D3:F3"/>
    <mergeCell ref="D4:F4"/>
    <mergeCell ref="A6:F6"/>
    <mergeCell ref="E7:F7"/>
    <mergeCell ref="B8:B10"/>
    <mergeCell ref="B40:F40"/>
    <mergeCell ref="B11:F11"/>
    <mergeCell ref="B18:F18"/>
    <mergeCell ref="B32:F32"/>
    <mergeCell ref="B35:F35"/>
    <mergeCell ref="B15:F15"/>
    <mergeCell ref="D8:F8"/>
    <mergeCell ref="D9:E9"/>
    <mergeCell ref="F9:F10"/>
    <mergeCell ref="C8:C10"/>
  </mergeCells>
  <phoneticPr fontId="0" type="noConversion"/>
  <pageMargins left="1.1417322834645669" right="0.35433070866141736" top="0.74803149606299213" bottom="0.59055118110236227" header="0.31496062992125984" footer="0.31496062992125984"/>
  <pageSetup paperSize="9" scale="89" fitToHeight="0" orientation="portrait" r:id="rId1"/>
  <headerFooter differentFirst="1">
    <oddHeader xml:space="preserve">&amp;C&amp;P
</oddHeader>
  </headerFooter>
  <rowBreaks count="1" manualBreakCount="1">
    <brk id="3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Marina Symonovič</cp:lastModifiedBy>
  <cp:lastPrinted>2023-01-23T11:35:45Z</cp:lastPrinted>
  <dcterms:created xsi:type="dcterms:W3CDTF">2016-10-04T05:11:16Z</dcterms:created>
  <dcterms:modified xsi:type="dcterms:W3CDTF">2023-01-23T11:36:03Z</dcterms:modified>
</cp:coreProperties>
</file>